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 activeTab="1"/>
  </bookViews>
  <sheets>
    <sheet name="Risk Chart" sheetId="1" r:id="rId1"/>
    <sheet name="Risks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C2" i="2"/>
  <c r="G4" i="1" s="1"/>
  <c r="AC3" i="2"/>
  <c r="G5" i="1" s="1"/>
  <c r="AC4" i="2"/>
  <c r="G6" i="1" s="1"/>
  <c r="AC5" i="2"/>
  <c r="G7" i="1" s="1"/>
  <c r="AC6" i="2"/>
  <c r="G8" i="1" s="1"/>
  <c r="AC8" i="2"/>
  <c r="F5" i="1" s="1"/>
  <c r="AC7" i="2"/>
  <c r="F4" i="1" s="1"/>
  <c r="AC9" i="2"/>
  <c r="F6" i="1" s="1"/>
  <c r="AC10" i="2"/>
  <c r="F7" i="1" s="1"/>
  <c r="AC11" i="2"/>
  <c r="F8" i="1" s="1"/>
  <c r="AC12" i="2"/>
  <c r="E4" i="1" s="1"/>
  <c r="AC13" i="2"/>
  <c r="E5" i="1" s="1"/>
  <c r="AC14" i="2"/>
  <c r="E6" i="1" s="1"/>
  <c r="AC15" i="2"/>
  <c r="E7" i="1" s="1"/>
  <c r="AC16" i="2"/>
  <c r="E8" i="1" s="1"/>
  <c r="AC17" i="2"/>
  <c r="D4" i="1" s="1"/>
  <c r="AC18" i="2"/>
  <c r="D5" i="1" s="1"/>
  <c r="AC19" i="2"/>
  <c r="D6" i="1" s="1"/>
  <c r="AC20" i="2"/>
  <c r="D7" i="1" s="1"/>
  <c r="AC21" i="2"/>
  <c r="D8" i="1" s="1"/>
  <c r="AC22" i="2"/>
  <c r="C4" i="1" s="1"/>
  <c r="AC23" i="2"/>
  <c r="C5" i="1" s="1"/>
  <c r="AC24" i="2"/>
  <c r="C6" i="1" s="1"/>
  <c r="AC25" i="2"/>
  <c r="C7" i="1" s="1"/>
  <c r="AC26" i="2"/>
  <c r="C8" i="1" s="1"/>
  <c r="T250" i="2"/>
  <c r="H250" s="1"/>
  <c r="T249"/>
  <c r="H249" s="1"/>
  <c r="T248"/>
  <c r="H248" s="1"/>
  <c r="T247"/>
  <c r="H247" s="1"/>
  <c r="T246"/>
  <c r="H246" s="1"/>
  <c r="T245"/>
  <c r="H245" s="1"/>
  <c r="T244"/>
  <c r="H244" s="1"/>
  <c r="T243"/>
  <c r="H243" s="1"/>
  <c r="T242"/>
  <c r="H242" s="1"/>
  <c r="T241"/>
  <c r="H241" s="1"/>
  <c r="T240"/>
  <c r="H240" s="1"/>
  <c r="T239"/>
  <c r="H239" s="1"/>
  <c r="T238"/>
  <c r="H238" s="1"/>
  <c r="T237"/>
  <c r="H237" s="1"/>
  <c r="T236"/>
  <c r="H236" s="1"/>
  <c r="T235"/>
  <c r="H235" s="1"/>
  <c r="T234"/>
  <c r="H234" s="1"/>
  <c r="T233"/>
  <c r="H233" s="1"/>
  <c r="T232"/>
  <c r="H232" s="1"/>
  <c r="T231"/>
  <c r="H231" s="1"/>
  <c r="T230"/>
  <c r="H230" s="1"/>
  <c r="T229"/>
  <c r="H229" s="1"/>
  <c r="T228"/>
  <c r="H228" s="1"/>
  <c r="T227"/>
  <c r="H227" s="1"/>
  <c r="T226"/>
  <c r="H226" s="1"/>
  <c r="T225"/>
  <c r="H225" s="1"/>
  <c r="T224"/>
  <c r="H224" s="1"/>
  <c r="T223"/>
  <c r="H223" s="1"/>
  <c r="T222"/>
  <c r="H222" s="1"/>
  <c r="T221"/>
  <c r="H221" s="1"/>
  <c r="T220"/>
  <c r="H220" s="1"/>
  <c r="T219"/>
  <c r="H219" s="1"/>
  <c r="T218"/>
  <c r="H218" s="1"/>
  <c r="T217"/>
  <c r="H217" s="1"/>
  <c r="T216"/>
  <c r="H216" s="1"/>
  <c r="T215"/>
  <c r="H215" s="1"/>
  <c r="T214"/>
  <c r="H214" s="1"/>
  <c r="T213"/>
  <c r="H213" s="1"/>
  <c r="T212"/>
  <c r="H212" s="1"/>
  <c r="T211"/>
  <c r="H211" s="1"/>
  <c r="T210"/>
  <c r="H210" s="1"/>
  <c r="T209"/>
  <c r="H209" s="1"/>
  <c r="T208"/>
  <c r="H208" s="1"/>
  <c r="T207"/>
  <c r="H207" s="1"/>
  <c r="T206"/>
  <c r="H206" s="1"/>
  <c r="T205"/>
  <c r="H205" s="1"/>
  <c r="T204"/>
  <c r="H204" s="1"/>
  <c r="T203"/>
  <c r="H203" s="1"/>
  <c r="T202"/>
  <c r="H202" s="1"/>
  <c r="T201"/>
  <c r="H201" s="1"/>
  <c r="T200"/>
  <c r="H200" s="1"/>
  <c r="T199"/>
  <c r="H199" s="1"/>
  <c r="T198"/>
  <c r="H198" s="1"/>
  <c r="T197"/>
  <c r="H197" s="1"/>
  <c r="T196"/>
  <c r="H196" s="1"/>
  <c r="T195"/>
  <c r="H195" s="1"/>
  <c r="T194"/>
  <c r="H194" s="1"/>
  <c r="T193"/>
  <c r="H193" s="1"/>
  <c r="T192"/>
  <c r="H192" s="1"/>
  <c r="T191"/>
  <c r="H191" s="1"/>
  <c r="T190"/>
  <c r="H190" s="1"/>
  <c r="T189"/>
  <c r="H189" s="1"/>
  <c r="T188"/>
  <c r="H188" s="1"/>
  <c r="T187"/>
  <c r="H187" s="1"/>
  <c r="T186"/>
  <c r="H186" s="1"/>
  <c r="T185"/>
  <c r="H185" s="1"/>
  <c r="T184"/>
  <c r="H184" s="1"/>
  <c r="T183"/>
  <c r="H183" s="1"/>
  <c r="T182"/>
  <c r="H182" s="1"/>
  <c r="T181"/>
  <c r="H181" s="1"/>
  <c r="T180"/>
  <c r="H180" s="1"/>
  <c r="T179"/>
  <c r="H179" s="1"/>
  <c r="T178"/>
  <c r="H178" s="1"/>
  <c r="T177"/>
  <c r="H177" s="1"/>
  <c r="T176"/>
  <c r="H176" s="1"/>
  <c r="T175"/>
  <c r="H175" s="1"/>
  <c r="T174"/>
  <c r="H174" s="1"/>
  <c r="T173"/>
  <c r="H173" s="1"/>
  <c r="T172"/>
  <c r="H172" s="1"/>
  <c r="T171"/>
  <c r="H171" s="1"/>
  <c r="T170"/>
  <c r="H170" s="1"/>
  <c r="T169"/>
  <c r="H169" s="1"/>
  <c r="T168"/>
  <c r="H168" s="1"/>
  <c r="T167"/>
  <c r="H167" s="1"/>
  <c r="T166"/>
  <c r="H166" s="1"/>
  <c r="T165"/>
  <c r="H165" s="1"/>
  <c r="T164"/>
  <c r="H164" s="1"/>
  <c r="T163"/>
  <c r="H163" s="1"/>
  <c r="T162"/>
  <c r="H162" s="1"/>
  <c r="T161"/>
  <c r="H161" s="1"/>
  <c r="T160"/>
  <c r="H160" s="1"/>
  <c r="T159"/>
  <c r="H159" s="1"/>
  <c r="T158"/>
  <c r="H158" s="1"/>
  <c r="T157"/>
  <c r="H157" s="1"/>
  <c r="T156"/>
  <c r="H156" s="1"/>
  <c r="T155"/>
  <c r="H155" s="1"/>
  <c r="T154"/>
  <c r="H154" s="1"/>
  <c r="T153"/>
  <c r="H153" s="1"/>
  <c r="T152"/>
  <c r="H152" s="1"/>
  <c r="T151"/>
  <c r="H151" s="1"/>
  <c r="T150"/>
  <c r="H150" s="1"/>
  <c r="T149"/>
  <c r="H149" s="1"/>
  <c r="T148"/>
  <c r="H148" s="1"/>
  <c r="T147"/>
  <c r="H147" s="1"/>
  <c r="T146"/>
  <c r="H146" s="1"/>
  <c r="T145"/>
  <c r="H145" s="1"/>
  <c r="T144"/>
  <c r="H144" s="1"/>
  <c r="T143"/>
  <c r="H143" s="1"/>
  <c r="T142"/>
  <c r="H142" s="1"/>
  <c r="T141"/>
  <c r="H141" s="1"/>
  <c r="T140"/>
  <c r="H140" s="1"/>
  <c r="T139"/>
  <c r="H139" s="1"/>
  <c r="T138"/>
  <c r="H138" s="1"/>
  <c r="T137"/>
  <c r="H137" s="1"/>
  <c r="T136"/>
  <c r="H136" s="1"/>
  <c r="T135"/>
  <c r="H135" s="1"/>
  <c r="T134"/>
  <c r="H134" s="1"/>
  <c r="T133"/>
  <c r="H133" s="1"/>
  <c r="T132"/>
  <c r="H132" s="1"/>
  <c r="T131"/>
  <c r="H131" s="1"/>
  <c r="T130"/>
  <c r="H130" s="1"/>
  <c r="T129"/>
  <c r="H129" s="1"/>
  <c r="T128"/>
  <c r="H128" s="1"/>
  <c r="T127"/>
  <c r="H127" s="1"/>
  <c r="T126"/>
  <c r="H126" s="1"/>
  <c r="T125"/>
  <c r="H125" s="1"/>
  <c r="T124"/>
  <c r="H124" s="1"/>
  <c r="T123"/>
  <c r="H123" s="1"/>
  <c r="T122"/>
  <c r="H122" s="1"/>
  <c r="T121"/>
  <c r="H121" s="1"/>
  <c r="T120"/>
  <c r="H120" s="1"/>
  <c r="T119"/>
  <c r="H119" s="1"/>
  <c r="T118"/>
  <c r="H118" s="1"/>
  <c r="T117"/>
  <c r="H117" s="1"/>
  <c r="T116"/>
  <c r="H116" s="1"/>
  <c r="T115"/>
  <c r="H115" s="1"/>
  <c r="T114"/>
  <c r="H114" s="1"/>
  <c r="T113"/>
  <c r="H113" s="1"/>
  <c r="T112"/>
  <c r="H112" s="1"/>
  <c r="T111"/>
  <c r="H111" s="1"/>
  <c r="T110"/>
  <c r="H110" s="1"/>
  <c r="T109"/>
  <c r="H109" s="1"/>
  <c r="T108"/>
  <c r="H108" s="1"/>
  <c r="T107"/>
  <c r="H107" s="1"/>
  <c r="T106"/>
  <c r="H106" s="1"/>
  <c r="T105"/>
  <c r="H105" s="1"/>
  <c r="T104"/>
  <c r="H104" s="1"/>
  <c r="T103"/>
  <c r="H103" s="1"/>
  <c r="T102"/>
  <c r="H102" s="1"/>
  <c r="T101"/>
  <c r="H101" s="1"/>
  <c r="T100"/>
  <c r="H100" s="1"/>
  <c r="T99"/>
  <c r="H99" s="1"/>
  <c r="T98"/>
  <c r="H98" s="1"/>
  <c r="T97"/>
  <c r="H97" s="1"/>
  <c r="T96"/>
  <c r="H96" s="1"/>
  <c r="T95"/>
  <c r="H95" s="1"/>
  <c r="T94"/>
  <c r="H94" s="1"/>
  <c r="T93"/>
  <c r="H93" s="1"/>
  <c r="T92"/>
  <c r="H92" s="1"/>
  <c r="T91"/>
  <c r="H91" s="1"/>
  <c r="T90"/>
  <c r="H90" s="1"/>
  <c r="T89"/>
  <c r="H89" s="1"/>
  <c r="T88"/>
  <c r="H88" s="1"/>
  <c r="T87"/>
  <c r="H87" s="1"/>
  <c r="T86"/>
  <c r="H86" s="1"/>
  <c r="T85"/>
  <c r="H85" s="1"/>
  <c r="T84"/>
  <c r="H84" s="1"/>
  <c r="T83"/>
  <c r="H83" s="1"/>
  <c r="T82"/>
  <c r="H82" s="1"/>
  <c r="T81"/>
  <c r="H81" s="1"/>
  <c r="T80"/>
  <c r="H80" s="1"/>
  <c r="T79"/>
  <c r="H79" s="1"/>
  <c r="T78"/>
  <c r="H78" s="1"/>
  <c r="T77"/>
  <c r="H77" s="1"/>
  <c r="T76"/>
  <c r="H76" s="1"/>
  <c r="T75"/>
  <c r="H75" s="1"/>
  <c r="T74"/>
  <c r="H74" s="1"/>
  <c r="T73"/>
  <c r="H73" s="1"/>
  <c r="T72"/>
  <c r="H72" s="1"/>
  <c r="T71"/>
  <c r="H71" s="1"/>
  <c r="T70"/>
  <c r="H70" s="1"/>
  <c r="T69"/>
  <c r="H69" s="1"/>
  <c r="T68"/>
  <c r="H68" s="1"/>
  <c r="T67"/>
  <c r="H67" s="1"/>
  <c r="T66"/>
  <c r="H66" s="1"/>
  <c r="T65"/>
  <c r="H65" s="1"/>
  <c r="T64"/>
  <c r="H64" s="1"/>
  <c r="T63"/>
  <c r="H63" s="1"/>
  <c r="T62"/>
  <c r="H62" s="1"/>
  <c r="T61"/>
  <c r="H61" s="1"/>
  <c r="T60"/>
  <c r="H60" s="1"/>
  <c r="T59"/>
  <c r="H59" s="1"/>
  <c r="T58"/>
  <c r="H58" s="1"/>
  <c r="T57"/>
  <c r="H57" s="1"/>
  <c r="T56"/>
  <c r="H56" s="1"/>
  <c r="T55"/>
  <c r="H55" s="1"/>
  <c r="T54"/>
  <c r="H54" s="1"/>
  <c r="T53"/>
  <c r="H53" s="1"/>
  <c r="T52"/>
  <c r="H52" s="1"/>
  <c r="T51"/>
  <c r="H51" s="1"/>
  <c r="T50"/>
  <c r="H50" s="1"/>
  <c r="T49"/>
  <c r="H49" s="1"/>
  <c r="T48"/>
  <c r="H48" s="1"/>
  <c r="T47"/>
  <c r="H47" s="1"/>
  <c r="T46"/>
  <c r="H46" s="1"/>
  <c r="T45"/>
  <c r="H45" s="1"/>
  <c r="T44"/>
  <c r="H44" s="1"/>
  <c r="T43"/>
  <c r="H43" s="1"/>
  <c r="T42"/>
  <c r="H42" s="1"/>
  <c r="T41"/>
  <c r="H41" s="1"/>
  <c r="T40"/>
  <c r="H40" s="1"/>
  <c r="T39"/>
  <c r="H39" s="1"/>
  <c r="T38"/>
  <c r="H38" s="1"/>
  <c r="T37"/>
  <c r="H37" s="1"/>
  <c r="T36"/>
  <c r="H36" s="1"/>
  <c r="T35"/>
  <c r="H35" s="1"/>
  <c r="T34"/>
  <c r="H34" s="1"/>
  <c r="T33"/>
  <c r="H33" s="1"/>
  <c r="T32"/>
  <c r="H32" s="1"/>
  <c r="T31"/>
  <c r="H31" s="1"/>
  <c r="T30"/>
  <c r="H30" s="1"/>
  <c r="T29"/>
  <c r="H29" s="1"/>
  <c r="T28"/>
  <c r="H28" s="1"/>
  <c r="T27"/>
  <c r="H27" s="1"/>
  <c r="T26"/>
  <c r="H26" s="1"/>
  <c r="T25"/>
  <c r="H25" s="1"/>
  <c r="T24"/>
  <c r="H24" s="1"/>
  <c r="T23"/>
  <c r="H23" s="1"/>
  <c r="T22"/>
  <c r="H22" s="1"/>
  <c r="T21"/>
  <c r="H21" s="1"/>
  <c r="T20"/>
  <c r="H20" s="1"/>
  <c r="T19"/>
  <c r="H19" s="1"/>
  <c r="T18"/>
  <c r="H18" s="1"/>
  <c r="T17"/>
  <c r="H17" s="1"/>
  <c r="T16"/>
  <c r="H16" s="1"/>
  <c r="T15"/>
  <c r="H15" s="1"/>
  <c r="T14"/>
  <c r="H14" s="1"/>
  <c r="T13"/>
  <c r="H13" s="1"/>
  <c r="T12"/>
  <c r="H12" s="1"/>
  <c r="T11"/>
  <c r="H11" s="1"/>
  <c r="T10"/>
  <c r="H10" s="1"/>
  <c r="T9"/>
  <c r="H9" s="1"/>
  <c r="T8"/>
  <c r="H8" s="1"/>
  <c r="T7"/>
  <c r="H7" s="1"/>
  <c r="T6"/>
  <c r="H6" s="1"/>
  <c r="T5"/>
  <c r="H5" s="1"/>
  <c r="T4"/>
  <c r="H4" s="1"/>
  <c r="T3"/>
  <c r="H3" s="1"/>
  <c r="T2"/>
  <c r="H2" s="1"/>
</calcChain>
</file>

<file path=xl/sharedStrings.xml><?xml version="1.0" encoding="utf-8"?>
<sst xmlns="http://schemas.openxmlformats.org/spreadsheetml/2006/main" count="101" uniqueCount="54">
  <si>
    <t>Severity</t>
  </si>
  <si>
    <t>Probability</t>
  </si>
  <si>
    <t>E</t>
  </si>
  <si>
    <t>D</t>
  </si>
  <si>
    <t>C</t>
  </si>
  <si>
    <t>B</t>
  </si>
  <si>
    <t>A</t>
  </si>
  <si>
    <t>Negligible</t>
  </si>
  <si>
    <t>Low</t>
  </si>
  <si>
    <t>Moderate</t>
  </si>
  <si>
    <t>Severe</t>
  </si>
  <si>
    <t>Catastrophic</t>
  </si>
  <si>
    <t>Nearly Certain</t>
  </si>
  <si>
    <t>Likely</t>
  </si>
  <si>
    <t>Possible</t>
  </si>
  <si>
    <t>Unlikely</t>
  </si>
  <si>
    <t>Rare</t>
  </si>
  <si>
    <t>No Action</t>
  </si>
  <si>
    <t>Monitor</t>
  </si>
  <si>
    <t>Action</t>
  </si>
  <si>
    <t>Urgent Action</t>
  </si>
  <si>
    <t>Immediate Action</t>
  </si>
  <si>
    <t>Risk</t>
  </si>
  <si>
    <t>Date Identified</t>
  </si>
  <si>
    <t>Mitigation</t>
  </si>
  <si>
    <t>Progress</t>
  </si>
  <si>
    <t>Notes</t>
  </si>
  <si>
    <t>Numerical Severity</t>
  </si>
  <si>
    <t>DJI SDK is an unsuitable development platform</t>
  </si>
  <si>
    <t>Matrice cannot support our needs</t>
  </si>
  <si>
    <t>Guidance sensors unsuitable to our requirements</t>
  </si>
  <si>
    <t>Simulations diverge significantly from reality</t>
  </si>
  <si>
    <t>Schedule/cost risk</t>
  </si>
  <si>
    <t>Schedule risk</t>
  </si>
  <si>
    <t>Cost risk</t>
  </si>
  <si>
    <t>Physical risk</t>
  </si>
  <si>
    <t>Delays in shipping</t>
  </si>
  <si>
    <t>NSH lab not big enough for testing</t>
  </si>
  <si>
    <t>Schedule Risk</t>
  </si>
  <si>
    <t>Action to Take</t>
  </si>
  <si>
    <t>Place net under platform</t>
  </si>
  <si>
    <t>Keep Guidance On</t>
  </si>
  <si>
    <t>Quadcopter collision avoidance fails in flight</t>
  </si>
  <si>
    <t>Quadcopter attempts to shut down engines after a false positive dock</t>
  </si>
  <si>
    <t>Docking mechanism fails while Quadcopter is docking or docked</t>
  </si>
  <si>
    <t>Order in advance</t>
  </si>
  <si>
    <t>Electrical failures</t>
  </si>
  <si>
    <t>Platform fails mechanical requirements</t>
  </si>
  <si>
    <t>Make another one</t>
  </si>
  <si>
    <t>Research prior to purchase</t>
  </si>
  <si>
    <t>Careful simulation creation</t>
  </si>
  <si>
    <t>Find that out early and reserve Rangos</t>
  </si>
  <si>
    <t>Wire safety / fuses</t>
  </si>
  <si>
    <t>A developer becomes unavailable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</si>
</sst>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2" xfId="0" applyFill="1" applyBorder="1"/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0" xfId="0" applyBorder="1" applyAlignment="1">
      <alignment wrapText="1"/>
    </xf>
    <xf numFmtId="0" fontId="0" fillId="0" borderId="0" xfId="0" applyBorder="1"/>
  </cellXfs>
  <cellStyles count="1">
    <cellStyle name="Normal" xfId="0" builtinId="0"/>
  </cellStyles>
  <dxfs count="20"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theme="6" tint="-0.2499465926084170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D8" sqref="D8"/>
    </sheetView>
  </sheetViews>
  <sheetFormatPr defaultRowHeight="15"/>
  <cols>
    <col min="1" max="1" width="17" bestFit="1" customWidth="1"/>
    <col min="2" max="2" width="13.85546875" bestFit="1" customWidth="1"/>
    <col min="3" max="7" width="12.7109375" customWidth="1"/>
  </cols>
  <sheetData>
    <row r="1" spans="1:7">
      <c r="B1" t="s">
        <v>0</v>
      </c>
    </row>
    <row r="2" spans="1:7">
      <c r="A2" t="s">
        <v>1</v>
      </c>
      <c r="C2" s="1" t="s">
        <v>6</v>
      </c>
      <c r="D2" s="1" t="s">
        <v>5</v>
      </c>
      <c r="E2" s="1" t="s">
        <v>4</v>
      </c>
      <c r="F2" s="1" t="s">
        <v>3</v>
      </c>
      <c r="G2" s="1" t="s">
        <v>2</v>
      </c>
    </row>
    <row r="3" spans="1:7"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</row>
    <row r="4" spans="1:7" ht="50.1" customHeight="1">
      <c r="A4" s="2">
        <v>5</v>
      </c>
      <c r="B4" s="2" t="s">
        <v>12</v>
      </c>
      <c r="C4" s="10">
        <f>Risks!AC22</f>
        <v>0</v>
      </c>
      <c r="D4" s="11">
        <f>Risks!AC17</f>
        <v>0</v>
      </c>
      <c r="E4" s="12">
        <f>Risks!AC12</f>
        <v>0</v>
      </c>
      <c r="F4" s="13">
        <f>Risks!AC7</f>
        <v>0</v>
      </c>
      <c r="G4" s="13">
        <f>Risks!AC2</f>
        <v>0</v>
      </c>
    </row>
    <row r="5" spans="1:7" ht="50.1" customHeight="1">
      <c r="A5" s="2">
        <v>4</v>
      </c>
      <c r="B5" s="2" t="s">
        <v>13</v>
      </c>
      <c r="C5" s="10">
        <f>Risks!AC23</f>
        <v>0</v>
      </c>
      <c r="D5" s="11">
        <f>Risks!AC18</f>
        <v>1</v>
      </c>
      <c r="E5" s="11">
        <f>Risks!AC13</f>
        <v>0</v>
      </c>
      <c r="F5" s="13">
        <f>Risks!AC8</f>
        <v>1</v>
      </c>
      <c r="G5" s="13">
        <f>Risks!AC3</f>
        <v>0</v>
      </c>
    </row>
    <row r="6" spans="1:7" ht="50.1" customHeight="1">
      <c r="A6" s="2">
        <v>3</v>
      </c>
      <c r="B6" s="2" t="s">
        <v>14</v>
      </c>
      <c r="C6" s="14">
        <f>Risks!AC24</f>
        <v>0</v>
      </c>
      <c r="D6" s="10">
        <f>Risks!AC19</f>
        <v>0</v>
      </c>
      <c r="E6" s="11">
        <f>Risks!AC14</f>
        <v>0</v>
      </c>
      <c r="F6" s="11">
        <f>Risks!AC9</f>
        <v>0</v>
      </c>
      <c r="G6" s="12">
        <f>Risks!AC4</f>
        <v>0</v>
      </c>
    </row>
    <row r="7" spans="1:7" ht="50.1" customHeight="1">
      <c r="A7" s="2">
        <v>2</v>
      </c>
      <c r="B7" s="2" t="s">
        <v>15</v>
      </c>
      <c r="C7" s="14">
        <f>Risks!AC25</f>
        <v>0</v>
      </c>
      <c r="D7" s="10">
        <f>Risks!AC20</f>
        <v>0</v>
      </c>
      <c r="E7" s="10">
        <f>Risks!AC15</f>
        <v>2</v>
      </c>
      <c r="F7" s="11">
        <f>Risks!AC10</f>
        <v>1</v>
      </c>
      <c r="G7" s="11">
        <f>Risks!AC5</f>
        <v>0</v>
      </c>
    </row>
    <row r="8" spans="1:7" ht="50.1" customHeight="1">
      <c r="A8" s="2">
        <v>1</v>
      </c>
      <c r="B8" s="2" t="s">
        <v>16</v>
      </c>
      <c r="C8" s="14">
        <f>Risks!AC26</f>
        <v>0</v>
      </c>
      <c r="D8" s="14">
        <f>Risks!AC21</f>
        <v>1</v>
      </c>
      <c r="E8" s="14">
        <f>Risks!AC16</f>
        <v>1</v>
      </c>
      <c r="F8" s="10">
        <f>Risks!AC11</f>
        <v>4</v>
      </c>
      <c r="G8" s="10">
        <f>Risks!AC6</f>
        <v>1</v>
      </c>
    </row>
    <row r="11" spans="1:7">
      <c r="A11" s="3" t="s">
        <v>21</v>
      </c>
    </row>
    <row r="12" spans="1:7">
      <c r="A12" s="4" t="s">
        <v>20</v>
      </c>
    </row>
    <row r="13" spans="1:7">
      <c r="A13" s="5" t="s">
        <v>19</v>
      </c>
    </row>
    <row r="14" spans="1:7">
      <c r="A14" s="6" t="s">
        <v>18</v>
      </c>
    </row>
    <row r="15" spans="1:7">
      <c r="A15" s="7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1"/>
  <sheetViews>
    <sheetView tabSelected="1" zoomScale="130" zoomScaleNormal="130" workbookViewId="0">
      <pane ySplit="1" topLeftCell="A2" activePane="bottomLeft" state="frozen"/>
      <selection pane="bottomLeft"/>
    </sheetView>
  </sheetViews>
  <sheetFormatPr defaultRowHeight="15"/>
  <cols>
    <col min="1" max="1" width="19.5703125" style="19" customWidth="1"/>
    <col min="2" max="2" width="10.7109375" style="20" bestFit="1" customWidth="1"/>
    <col min="3" max="3" width="8.5703125" style="20" customWidth="1"/>
    <col min="4" max="4" width="14.5703125" style="20" bestFit="1" customWidth="1"/>
    <col min="5" max="5" width="10.140625" style="19" bestFit="1" customWidth="1"/>
    <col min="6" max="6" width="8.5703125" style="20" bestFit="1" customWidth="1"/>
    <col min="7" max="7" width="9.140625" style="19"/>
    <col min="8" max="8" width="17" style="20" bestFit="1" customWidth="1"/>
  </cols>
  <sheetData>
    <row r="1" spans="1:29">
      <c r="A1" s="15" t="s">
        <v>22</v>
      </c>
      <c r="B1" s="8" t="s">
        <v>1</v>
      </c>
      <c r="C1" s="8" t="s">
        <v>0</v>
      </c>
      <c r="D1" s="8" t="s">
        <v>23</v>
      </c>
      <c r="E1" s="15" t="s">
        <v>24</v>
      </c>
      <c r="F1" s="8" t="s">
        <v>25</v>
      </c>
      <c r="G1" s="15" t="s">
        <v>26</v>
      </c>
      <c r="H1" s="8" t="s">
        <v>39</v>
      </c>
      <c r="I1" s="9"/>
      <c r="J1" s="9"/>
      <c r="T1" t="s">
        <v>27</v>
      </c>
    </row>
    <row r="2" spans="1:29" ht="60">
      <c r="A2" s="15" t="s">
        <v>28</v>
      </c>
      <c r="B2" s="8">
        <v>1</v>
      </c>
      <c r="C2" s="8" t="s">
        <v>4</v>
      </c>
      <c r="D2" s="16">
        <v>42279</v>
      </c>
      <c r="E2" s="15"/>
      <c r="F2" s="8"/>
      <c r="G2" s="15" t="s">
        <v>34</v>
      </c>
      <c r="H2" s="8" t="str">
        <f>IF(T2*B2&lt;4, "No Action", IF(T2*B2&lt;7, "Monitor", IF(T2*B2&lt;15, "Action", IF(T2*B2&lt;16, "Urgent Action", "Immediate Action"))))</f>
        <v>No Action</v>
      </c>
      <c r="T2">
        <f>CODE(C2)-64</f>
        <v>3</v>
      </c>
      <c r="Z2">
        <v>1</v>
      </c>
      <c r="AA2">
        <v>5</v>
      </c>
      <c r="AB2" t="s">
        <v>2</v>
      </c>
      <c r="AC2">
        <f>COUNTIFS(B:B, 5,C:C, "E")</f>
        <v>0</v>
      </c>
    </row>
    <row r="3" spans="1:29" ht="45">
      <c r="A3" s="15" t="s">
        <v>29</v>
      </c>
      <c r="B3" s="8">
        <v>1</v>
      </c>
      <c r="C3" s="8" t="s">
        <v>3</v>
      </c>
      <c r="D3" s="16">
        <v>42279</v>
      </c>
      <c r="E3" s="15" t="s">
        <v>49</v>
      </c>
      <c r="F3" s="8"/>
      <c r="G3" s="15" t="s">
        <v>34</v>
      </c>
      <c r="H3" s="8" t="str">
        <f t="shared" ref="H3:H66" si="0">IF(T3*B3&lt;4, "No Action", IF(T3*B3&lt;7, "Monitor", IF(T3*B3&lt;15, "Action", IF(T3*B3&lt;16, "Urgent Action", "Immediate Action"))))</f>
        <v>Monitor</v>
      </c>
      <c r="T3">
        <f t="shared" ref="T3:T66" si="1">CODE(C3)-64</f>
        <v>4</v>
      </c>
      <c r="Z3">
        <v>2</v>
      </c>
      <c r="AA3">
        <v>4</v>
      </c>
      <c r="AB3" t="s">
        <v>2</v>
      </c>
      <c r="AC3">
        <f>COUNTIFS(B:B, 4,C:C, "E")</f>
        <v>0</v>
      </c>
    </row>
    <row r="4" spans="1:29" ht="45">
      <c r="A4" s="15" t="s">
        <v>30</v>
      </c>
      <c r="B4" s="8">
        <v>1</v>
      </c>
      <c r="C4" s="8" t="s">
        <v>3</v>
      </c>
      <c r="D4" s="16">
        <v>42279</v>
      </c>
      <c r="E4" s="15"/>
      <c r="F4" s="8"/>
      <c r="G4" s="15" t="s">
        <v>32</v>
      </c>
      <c r="H4" s="8" t="str">
        <f t="shared" si="0"/>
        <v>Monitor</v>
      </c>
      <c r="T4">
        <f t="shared" si="1"/>
        <v>4</v>
      </c>
      <c r="Z4">
        <v>3</v>
      </c>
      <c r="AA4">
        <v>3</v>
      </c>
      <c r="AB4" t="s">
        <v>2</v>
      </c>
      <c r="AC4">
        <f>COUNTIFS(B:B, 3,C:C, "E")</f>
        <v>0</v>
      </c>
    </row>
    <row r="5" spans="1:29" ht="45">
      <c r="A5" s="15" t="s">
        <v>31</v>
      </c>
      <c r="B5" s="8">
        <v>2</v>
      </c>
      <c r="C5" s="8" t="s">
        <v>4</v>
      </c>
      <c r="D5" s="16">
        <v>42279</v>
      </c>
      <c r="E5" s="15" t="s">
        <v>50</v>
      </c>
      <c r="F5" s="8"/>
      <c r="G5" s="15" t="s">
        <v>33</v>
      </c>
      <c r="H5" s="8" t="str">
        <f t="shared" si="0"/>
        <v>Monitor</v>
      </c>
      <c r="T5">
        <f t="shared" si="1"/>
        <v>3</v>
      </c>
      <c r="Z5">
        <v>4</v>
      </c>
      <c r="AA5">
        <v>2</v>
      </c>
      <c r="AB5" t="s">
        <v>2</v>
      </c>
      <c r="AC5">
        <f>COUNTIFS(B:B, 2,C:C, "E")</f>
        <v>0</v>
      </c>
    </row>
    <row r="6" spans="1:29" ht="60">
      <c r="A6" s="15" t="s">
        <v>44</v>
      </c>
      <c r="B6" s="8">
        <v>4</v>
      </c>
      <c r="C6" s="8" t="s">
        <v>3</v>
      </c>
      <c r="D6" s="16">
        <v>42279</v>
      </c>
      <c r="E6" s="15" t="s">
        <v>40</v>
      </c>
      <c r="F6" s="8"/>
      <c r="G6" s="15" t="s">
        <v>35</v>
      </c>
      <c r="H6" s="8" t="str">
        <f t="shared" si="0"/>
        <v>Immediate Action</v>
      </c>
      <c r="T6">
        <f t="shared" si="1"/>
        <v>4</v>
      </c>
      <c r="Z6">
        <v>5</v>
      </c>
      <c r="AA6">
        <v>1</v>
      </c>
      <c r="AB6" t="s">
        <v>2</v>
      </c>
      <c r="AC6">
        <f>COUNTIFS(B:B, 1,C:C, "E")</f>
        <v>1</v>
      </c>
    </row>
    <row r="7" spans="1:29" ht="45">
      <c r="A7" s="15" t="s">
        <v>42</v>
      </c>
      <c r="B7" s="8">
        <v>2</v>
      </c>
      <c r="C7" s="8" t="s">
        <v>3</v>
      </c>
      <c r="D7" s="16">
        <v>42279</v>
      </c>
      <c r="E7" s="15" t="s">
        <v>41</v>
      </c>
      <c r="F7" s="8"/>
      <c r="G7" s="15" t="s">
        <v>35</v>
      </c>
      <c r="H7" s="8" t="str">
        <f t="shared" si="0"/>
        <v>Action</v>
      </c>
      <c r="T7">
        <f t="shared" si="1"/>
        <v>4</v>
      </c>
      <c r="Z7">
        <v>6</v>
      </c>
      <c r="AA7">
        <v>5</v>
      </c>
      <c r="AB7" t="s">
        <v>3</v>
      </c>
      <c r="AC7">
        <f>COUNTIFS(B:B, 5,C:C, "D")</f>
        <v>0</v>
      </c>
    </row>
    <row r="8" spans="1:29" ht="60">
      <c r="A8" s="15" t="s">
        <v>43</v>
      </c>
      <c r="B8" s="8">
        <v>1</v>
      </c>
      <c r="C8" s="8" t="s">
        <v>3</v>
      </c>
      <c r="D8" s="16">
        <v>42279</v>
      </c>
      <c r="E8" s="15" t="s">
        <v>40</v>
      </c>
      <c r="F8" s="8"/>
      <c r="G8" s="15" t="s">
        <v>35</v>
      </c>
      <c r="H8" s="8" t="str">
        <f t="shared" si="0"/>
        <v>Monitor</v>
      </c>
      <c r="T8">
        <f t="shared" si="1"/>
        <v>4</v>
      </c>
      <c r="Z8">
        <v>7</v>
      </c>
      <c r="AA8">
        <v>4</v>
      </c>
      <c r="AB8" t="s">
        <v>3</v>
      </c>
      <c r="AC8">
        <f>COUNTIFS(B:B, 4,C:C, "D")</f>
        <v>1</v>
      </c>
    </row>
    <row r="9" spans="1:29" ht="30">
      <c r="A9" s="15" t="s">
        <v>36</v>
      </c>
      <c r="B9" s="8">
        <v>4</v>
      </c>
      <c r="C9" s="8" t="s">
        <v>5</v>
      </c>
      <c r="D9" s="16">
        <v>42279</v>
      </c>
      <c r="E9" s="15" t="s">
        <v>45</v>
      </c>
      <c r="F9" s="8"/>
      <c r="G9" s="15" t="s">
        <v>33</v>
      </c>
      <c r="H9" s="8" t="str">
        <f t="shared" si="0"/>
        <v>Action</v>
      </c>
      <c r="T9">
        <f t="shared" si="1"/>
        <v>2</v>
      </c>
      <c r="Z9">
        <v>8</v>
      </c>
      <c r="AA9">
        <v>3</v>
      </c>
      <c r="AB9" t="s">
        <v>3</v>
      </c>
      <c r="AC9">
        <f>COUNTIFS(B:B, 3,C:C, "D")</f>
        <v>0</v>
      </c>
    </row>
    <row r="10" spans="1:29" ht="75">
      <c r="A10" s="15" t="s">
        <v>37</v>
      </c>
      <c r="B10" s="8">
        <v>1</v>
      </c>
      <c r="C10" s="8" t="s">
        <v>3</v>
      </c>
      <c r="D10" s="16">
        <v>42279</v>
      </c>
      <c r="E10" s="15" t="s">
        <v>51</v>
      </c>
      <c r="F10" s="8"/>
      <c r="G10" s="15" t="s">
        <v>38</v>
      </c>
      <c r="H10" s="8" t="str">
        <f t="shared" si="0"/>
        <v>Monitor</v>
      </c>
      <c r="T10">
        <f t="shared" si="1"/>
        <v>4</v>
      </c>
      <c r="Z10">
        <v>9</v>
      </c>
      <c r="AA10">
        <v>2</v>
      </c>
      <c r="AB10" t="s">
        <v>3</v>
      </c>
      <c r="AC10">
        <f>COUNTIFS(B:B, 2,C:C, "D")</f>
        <v>1</v>
      </c>
    </row>
    <row r="11" spans="1:29" ht="45">
      <c r="A11" s="15" t="s">
        <v>46</v>
      </c>
      <c r="B11" s="8">
        <v>2</v>
      </c>
      <c r="C11" s="8" t="s">
        <v>4</v>
      </c>
      <c r="D11" s="16">
        <v>42279</v>
      </c>
      <c r="E11" s="15" t="s">
        <v>52</v>
      </c>
      <c r="F11" s="8"/>
      <c r="G11" s="15" t="s">
        <v>32</v>
      </c>
      <c r="H11" s="8" t="str">
        <f t="shared" si="0"/>
        <v>Monitor</v>
      </c>
      <c r="T11">
        <f t="shared" si="1"/>
        <v>3</v>
      </c>
      <c r="Z11">
        <v>10</v>
      </c>
      <c r="AA11">
        <v>1</v>
      </c>
      <c r="AB11" t="s">
        <v>3</v>
      </c>
      <c r="AC11">
        <f>COUNTIFS(B:B, 1,C:C, "D")</f>
        <v>4</v>
      </c>
    </row>
    <row r="12" spans="1:29" ht="45">
      <c r="A12" s="15" t="s">
        <v>47</v>
      </c>
      <c r="B12" s="8">
        <v>1</v>
      </c>
      <c r="C12" s="8" t="s">
        <v>5</v>
      </c>
      <c r="D12" s="8"/>
      <c r="E12" s="15" t="s">
        <v>48</v>
      </c>
      <c r="F12" s="8"/>
      <c r="G12" s="15" t="s">
        <v>33</v>
      </c>
      <c r="H12" s="8" t="str">
        <f t="shared" si="0"/>
        <v>No Action</v>
      </c>
      <c r="T12">
        <f t="shared" si="1"/>
        <v>2</v>
      </c>
      <c r="Z12">
        <v>11</v>
      </c>
      <c r="AA12">
        <v>5</v>
      </c>
      <c r="AB12" t="s">
        <v>4</v>
      </c>
      <c r="AC12">
        <f>COUNTIFS(B:B, 5,C:C, "C")</f>
        <v>0</v>
      </c>
    </row>
    <row r="13" spans="1:29" ht="45">
      <c r="A13" s="15" t="s">
        <v>53</v>
      </c>
      <c r="B13" s="8">
        <v>1</v>
      </c>
      <c r="C13" s="8" t="s">
        <v>2</v>
      </c>
      <c r="D13" s="8"/>
      <c r="E13" s="15"/>
      <c r="F13" s="8"/>
      <c r="G13" s="15" t="s">
        <v>38</v>
      </c>
      <c r="H13" s="8" t="str">
        <f t="shared" si="0"/>
        <v>Monitor</v>
      </c>
      <c r="T13">
        <f t="shared" si="1"/>
        <v>5</v>
      </c>
      <c r="Z13">
        <v>12</v>
      </c>
      <c r="AA13">
        <v>4</v>
      </c>
      <c r="AB13" t="s">
        <v>4</v>
      </c>
      <c r="AC13">
        <f>COUNTIFS(B:B, 4,C:C, "C")</f>
        <v>0</v>
      </c>
    </row>
    <row r="14" spans="1:29">
      <c r="A14" s="15"/>
      <c r="B14" s="8"/>
      <c r="C14" s="8"/>
      <c r="D14" s="8"/>
      <c r="E14" s="15"/>
      <c r="F14" s="8"/>
      <c r="G14" s="15"/>
      <c r="H14" s="8" t="e">
        <f t="shared" si="0"/>
        <v>#VALUE!</v>
      </c>
      <c r="T14" t="e">
        <f t="shared" si="1"/>
        <v>#VALUE!</v>
      </c>
      <c r="Z14">
        <v>13</v>
      </c>
      <c r="AA14">
        <v>3</v>
      </c>
      <c r="AB14" t="s">
        <v>4</v>
      </c>
      <c r="AC14">
        <f>COUNTIFS(B:B, 3,C:C, "C")</f>
        <v>0</v>
      </c>
    </row>
    <row r="15" spans="1:29">
      <c r="A15" s="15"/>
      <c r="B15" s="8"/>
      <c r="C15" s="8"/>
      <c r="D15" s="8"/>
      <c r="E15" s="15"/>
      <c r="F15" s="8"/>
      <c r="G15" s="15"/>
      <c r="H15" s="8" t="e">
        <f t="shared" si="0"/>
        <v>#VALUE!</v>
      </c>
      <c r="T15" t="e">
        <f t="shared" si="1"/>
        <v>#VALUE!</v>
      </c>
      <c r="Z15">
        <v>14</v>
      </c>
      <c r="AA15">
        <v>2</v>
      </c>
      <c r="AB15" t="s">
        <v>4</v>
      </c>
      <c r="AC15">
        <f>COUNTIFS(B:B, 2,C:C, "C")</f>
        <v>2</v>
      </c>
    </row>
    <row r="16" spans="1:29">
      <c r="A16" s="15"/>
      <c r="B16" s="8"/>
      <c r="C16" s="8"/>
      <c r="D16" s="8"/>
      <c r="E16" s="15"/>
      <c r="F16" s="8"/>
      <c r="G16" s="15"/>
      <c r="H16" s="8" t="e">
        <f t="shared" si="0"/>
        <v>#VALUE!</v>
      </c>
      <c r="T16" t="e">
        <f t="shared" si="1"/>
        <v>#VALUE!</v>
      </c>
      <c r="Z16">
        <v>15</v>
      </c>
      <c r="AA16">
        <v>1</v>
      </c>
      <c r="AB16" t="s">
        <v>4</v>
      </c>
      <c r="AC16">
        <f>COUNTIFS(B:B, 1,C:C, "C")</f>
        <v>1</v>
      </c>
    </row>
    <row r="17" spans="1:29">
      <c r="A17" s="15"/>
      <c r="B17" s="8"/>
      <c r="C17" s="8"/>
      <c r="D17" s="8"/>
      <c r="E17" s="15"/>
      <c r="F17" s="8"/>
      <c r="G17" s="15"/>
      <c r="H17" s="8" t="e">
        <f t="shared" si="0"/>
        <v>#VALUE!</v>
      </c>
      <c r="T17" t="e">
        <f t="shared" si="1"/>
        <v>#VALUE!</v>
      </c>
      <c r="Z17">
        <v>16</v>
      </c>
      <c r="AA17">
        <v>5</v>
      </c>
      <c r="AB17" t="s">
        <v>5</v>
      </c>
      <c r="AC17">
        <f>COUNTIFS(B:B, 5,C:C, "B")</f>
        <v>0</v>
      </c>
    </row>
    <row r="18" spans="1:29">
      <c r="A18" s="15"/>
      <c r="B18" s="8"/>
      <c r="C18" s="8"/>
      <c r="D18" s="8"/>
      <c r="E18" s="15"/>
      <c r="F18" s="8"/>
      <c r="G18" s="15"/>
      <c r="H18" s="8" t="e">
        <f t="shared" si="0"/>
        <v>#VALUE!</v>
      </c>
      <c r="T18" t="e">
        <f t="shared" si="1"/>
        <v>#VALUE!</v>
      </c>
      <c r="Z18">
        <v>17</v>
      </c>
      <c r="AA18">
        <v>4</v>
      </c>
      <c r="AB18" t="s">
        <v>5</v>
      </c>
      <c r="AC18">
        <f>COUNTIFS(B:B, 4,C:C, "B")</f>
        <v>1</v>
      </c>
    </row>
    <row r="19" spans="1:29">
      <c r="A19" s="15"/>
      <c r="B19" s="8"/>
      <c r="C19" s="8"/>
      <c r="D19" s="8"/>
      <c r="E19" s="15"/>
      <c r="F19" s="8"/>
      <c r="G19" s="15"/>
      <c r="H19" s="8" t="e">
        <f t="shared" si="0"/>
        <v>#VALUE!</v>
      </c>
      <c r="T19" t="e">
        <f t="shared" si="1"/>
        <v>#VALUE!</v>
      </c>
      <c r="Z19">
        <v>18</v>
      </c>
      <c r="AA19">
        <v>3</v>
      </c>
      <c r="AB19" t="s">
        <v>5</v>
      </c>
      <c r="AC19">
        <f>COUNTIFS(B:B, 3,C:C, "B")</f>
        <v>0</v>
      </c>
    </row>
    <row r="20" spans="1:29">
      <c r="A20" s="15"/>
      <c r="B20" s="8"/>
      <c r="C20" s="8"/>
      <c r="D20" s="8"/>
      <c r="E20" s="15"/>
      <c r="F20" s="8"/>
      <c r="G20" s="15"/>
      <c r="H20" s="8" t="e">
        <f t="shared" si="0"/>
        <v>#VALUE!</v>
      </c>
      <c r="T20" t="e">
        <f t="shared" si="1"/>
        <v>#VALUE!</v>
      </c>
      <c r="Z20">
        <v>19</v>
      </c>
      <c r="AA20">
        <v>2</v>
      </c>
      <c r="AB20" t="s">
        <v>5</v>
      </c>
      <c r="AC20">
        <f>COUNTIFS(B:B, 2,C:C, "B")</f>
        <v>0</v>
      </c>
    </row>
    <row r="21" spans="1:29">
      <c r="A21" s="15"/>
      <c r="B21" s="8"/>
      <c r="C21" s="8"/>
      <c r="D21" s="8"/>
      <c r="E21" s="15"/>
      <c r="F21" s="8"/>
      <c r="G21" s="15"/>
      <c r="H21" s="8" t="e">
        <f t="shared" si="0"/>
        <v>#VALUE!</v>
      </c>
      <c r="T21" t="e">
        <f t="shared" si="1"/>
        <v>#VALUE!</v>
      </c>
      <c r="Z21">
        <v>20</v>
      </c>
      <c r="AA21">
        <v>1</v>
      </c>
      <c r="AB21" t="s">
        <v>5</v>
      </c>
      <c r="AC21">
        <f>COUNTIFS(B:B, 1,C:C, "B")</f>
        <v>1</v>
      </c>
    </row>
    <row r="22" spans="1:29">
      <c r="A22" s="15"/>
      <c r="B22" s="8"/>
      <c r="C22" s="8"/>
      <c r="D22" s="8"/>
      <c r="E22" s="15"/>
      <c r="F22" s="8"/>
      <c r="G22" s="15"/>
      <c r="H22" s="8" t="e">
        <f t="shared" si="0"/>
        <v>#VALUE!</v>
      </c>
      <c r="T22" t="e">
        <f t="shared" si="1"/>
        <v>#VALUE!</v>
      </c>
      <c r="Z22">
        <v>21</v>
      </c>
      <c r="AA22">
        <v>5</v>
      </c>
      <c r="AB22" t="s">
        <v>6</v>
      </c>
      <c r="AC22">
        <f>COUNTIFS(B:B, 5,C:C, "A")</f>
        <v>0</v>
      </c>
    </row>
    <row r="23" spans="1:29">
      <c r="A23" s="15"/>
      <c r="B23" s="8"/>
      <c r="C23" s="8"/>
      <c r="D23" s="8"/>
      <c r="E23" s="15"/>
      <c r="F23" s="8"/>
      <c r="G23" s="15"/>
      <c r="H23" s="8" t="e">
        <f t="shared" si="0"/>
        <v>#VALUE!</v>
      </c>
      <c r="T23" t="e">
        <f t="shared" si="1"/>
        <v>#VALUE!</v>
      </c>
      <c r="Z23">
        <v>22</v>
      </c>
      <c r="AA23">
        <v>4</v>
      </c>
      <c r="AB23" t="s">
        <v>6</v>
      </c>
      <c r="AC23">
        <f>COUNTIFS(B:B, 4,C:C, "A")</f>
        <v>0</v>
      </c>
    </row>
    <row r="24" spans="1:29">
      <c r="A24" s="15"/>
      <c r="B24" s="8"/>
      <c r="C24" s="8"/>
      <c r="D24" s="8"/>
      <c r="E24" s="15"/>
      <c r="F24" s="8"/>
      <c r="G24" s="15"/>
      <c r="H24" s="8" t="e">
        <f t="shared" si="0"/>
        <v>#VALUE!</v>
      </c>
      <c r="T24" t="e">
        <f t="shared" si="1"/>
        <v>#VALUE!</v>
      </c>
      <c r="Z24">
        <v>23</v>
      </c>
      <c r="AA24">
        <v>3</v>
      </c>
      <c r="AB24" t="s">
        <v>6</v>
      </c>
      <c r="AC24">
        <f>COUNTIFS(B:B, 3,C:C, "A")</f>
        <v>0</v>
      </c>
    </row>
    <row r="25" spans="1:29">
      <c r="A25" s="15"/>
      <c r="B25" s="8"/>
      <c r="C25" s="8"/>
      <c r="D25" s="8"/>
      <c r="E25" s="15"/>
      <c r="F25" s="8"/>
      <c r="G25" s="15"/>
      <c r="H25" s="8" t="e">
        <f t="shared" si="0"/>
        <v>#VALUE!</v>
      </c>
      <c r="T25" t="e">
        <f t="shared" si="1"/>
        <v>#VALUE!</v>
      </c>
      <c r="Z25">
        <v>24</v>
      </c>
      <c r="AA25">
        <v>2</v>
      </c>
      <c r="AB25" t="s">
        <v>6</v>
      </c>
      <c r="AC25">
        <f>COUNTIFS(B:B, 2,C:C, "A")</f>
        <v>0</v>
      </c>
    </row>
    <row r="26" spans="1:29">
      <c r="A26" s="15"/>
      <c r="B26" s="8"/>
      <c r="C26" s="8"/>
      <c r="D26" s="8"/>
      <c r="E26" s="15"/>
      <c r="F26" s="8"/>
      <c r="G26" s="15"/>
      <c r="H26" s="8" t="e">
        <f t="shared" si="0"/>
        <v>#VALUE!</v>
      </c>
      <c r="T26" t="e">
        <f t="shared" si="1"/>
        <v>#VALUE!</v>
      </c>
      <c r="Z26">
        <v>25</v>
      </c>
      <c r="AA26">
        <v>1</v>
      </c>
      <c r="AB26" t="s">
        <v>6</v>
      </c>
      <c r="AC26">
        <f>COUNTIFS(B:B, 1,C:C, "A")</f>
        <v>0</v>
      </c>
    </row>
    <row r="27" spans="1:29">
      <c r="A27" s="15"/>
      <c r="B27" s="8"/>
      <c r="C27" s="8"/>
      <c r="D27" s="8"/>
      <c r="E27" s="15"/>
      <c r="F27" s="8"/>
      <c r="G27" s="15"/>
      <c r="H27" s="8" t="e">
        <f t="shared" si="0"/>
        <v>#VALUE!</v>
      </c>
      <c r="T27" t="e">
        <f t="shared" si="1"/>
        <v>#VALUE!</v>
      </c>
    </row>
    <row r="28" spans="1:29">
      <c r="A28" s="15"/>
      <c r="B28" s="8"/>
      <c r="C28" s="8"/>
      <c r="D28" s="8"/>
      <c r="E28" s="15"/>
      <c r="F28" s="8"/>
      <c r="G28" s="15"/>
      <c r="H28" s="8" t="e">
        <f t="shared" si="0"/>
        <v>#VALUE!</v>
      </c>
      <c r="T28" t="e">
        <f t="shared" si="1"/>
        <v>#VALUE!</v>
      </c>
    </row>
    <row r="29" spans="1:29">
      <c r="A29" s="15"/>
      <c r="B29" s="8"/>
      <c r="C29" s="8"/>
      <c r="D29" s="8"/>
      <c r="E29" s="15"/>
      <c r="F29" s="8"/>
      <c r="G29" s="15"/>
      <c r="H29" s="8" t="e">
        <f t="shared" si="0"/>
        <v>#VALUE!</v>
      </c>
      <c r="T29" t="e">
        <f t="shared" si="1"/>
        <v>#VALUE!</v>
      </c>
    </row>
    <row r="30" spans="1:29">
      <c r="A30" s="15"/>
      <c r="B30" s="8"/>
      <c r="C30" s="8"/>
      <c r="D30" s="8"/>
      <c r="E30" s="15"/>
      <c r="F30" s="8"/>
      <c r="G30" s="15"/>
      <c r="H30" s="8" t="e">
        <f t="shared" si="0"/>
        <v>#VALUE!</v>
      </c>
      <c r="T30" t="e">
        <f t="shared" si="1"/>
        <v>#VALUE!</v>
      </c>
    </row>
    <row r="31" spans="1:29">
      <c r="A31" s="15"/>
      <c r="B31" s="8"/>
      <c r="C31" s="8"/>
      <c r="D31" s="8"/>
      <c r="E31" s="15"/>
      <c r="F31" s="8"/>
      <c r="G31" s="15"/>
      <c r="H31" s="8" t="e">
        <f t="shared" si="0"/>
        <v>#VALUE!</v>
      </c>
      <c r="T31" t="e">
        <f t="shared" si="1"/>
        <v>#VALUE!</v>
      </c>
    </row>
    <row r="32" spans="1:29">
      <c r="A32" s="15"/>
      <c r="B32" s="8"/>
      <c r="C32" s="8"/>
      <c r="D32" s="8"/>
      <c r="E32" s="15"/>
      <c r="F32" s="8"/>
      <c r="G32" s="15"/>
      <c r="H32" s="8" t="e">
        <f t="shared" si="0"/>
        <v>#VALUE!</v>
      </c>
      <c r="T32" t="e">
        <f t="shared" si="1"/>
        <v>#VALUE!</v>
      </c>
    </row>
    <row r="33" spans="1:20">
      <c r="A33" s="15"/>
      <c r="B33" s="8"/>
      <c r="C33" s="8"/>
      <c r="D33" s="8"/>
      <c r="E33" s="15"/>
      <c r="F33" s="8"/>
      <c r="G33" s="15"/>
      <c r="H33" s="8" t="e">
        <f t="shared" si="0"/>
        <v>#VALUE!</v>
      </c>
      <c r="T33" t="e">
        <f t="shared" si="1"/>
        <v>#VALUE!</v>
      </c>
    </row>
    <row r="34" spans="1:20">
      <c r="A34" s="15"/>
      <c r="B34" s="8"/>
      <c r="C34" s="8"/>
      <c r="D34" s="8"/>
      <c r="E34" s="15"/>
      <c r="F34" s="8"/>
      <c r="G34" s="15"/>
      <c r="H34" s="8" t="e">
        <f t="shared" si="0"/>
        <v>#VALUE!</v>
      </c>
      <c r="T34" t="e">
        <f t="shared" si="1"/>
        <v>#VALUE!</v>
      </c>
    </row>
    <row r="35" spans="1:20">
      <c r="A35" s="15"/>
      <c r="B35" s="8"/>
      <c r="C35" s="8"/>
      <c r="D35" s="8"/>
      <c r="E35" s="15"/>
      <c r="F35" s="8"/>
      <c r="G35" s="15"/>
      <c r="H35" s="8" t="e">
        <f t="shared" si="0"/>
        <v>#VALUE!</v>
      </c>
      <c r="T35" t="e">
        <f t="shared" si="1"/>
        <v>#VALUE!</v>
      </c>
    </row>
    <row r="36" spans="1:20">
      <c r="A36" s="15"/>
      <c r="B36" s="8"/>
      <c r="C36" s="8"/>
      <c r="D36" s="8"/>
      <c r="E36" s="15"/>
      <c r="F36" s="8"/>
      <c r="G36" s="15"/>
      <c r="H36" s="8" t="e">
        <f t="shared" si="0"/>
        <v>#VALUE!</v>
      </c>
      <c r="T36" t="e">
        <f t="shared" si="1"/>
        <v>#VALUE!</v>
      </c>
    </row>
    <row r="37" spans="1:20">
      <c r="A37" s="15"/>
      <c r="B37" s="8"/>
      <c r="C37" s="8"/>
      <c r="D37" s="8"/>
      <c r="E37" s="15"/>
      <c r="F37" s="8"/>
      <c r="G37" s="15"/>
      <c r="H37" s="8" t="e">
        <f t="shared" si="0"/>
        <v>#VALUE!</v>
      </c>
      <c r="T37" t="e">
        <f t="shared" si="1"/>
        <v>#VALUE!</v>
      </c>
    </row>
    <row r="38" spans="1:20">
      <c r="A38" s="15"/>
      <c r="B38" s="8"/>
      <c r="C38" s="8"/>
      <c r="D38" s="8"/>
      <c r="E38" s="15"/>
      <c r="F38" s="8"/>
      <c r="G38" s="15"/>
      <c r="H38" s="8" t="e">
        <f t="shared" si="0"/>
        <v>#VALUE!</v>
      </c>
      <c r="T38" t="e">
        <f t="shared" si="1"/>
        <v>#VALUE!</v>
      </c>
    </row>
    <row r="39" spans="1:20">
      <c r="A39" s="15"/>
      <c r="B39" s="8"/>
      <c r="C39" s="8"/>
      <c r="D39" s="8"/>
      <c r="E39" s="15"/>
      <c r="F39" s="8"/>
      <c r="G39" s="15"/>
      <c r="H39" s="8" t="e">
        <f t="shared" si="0"/>
        <v>#VALUE!</v>
      </c>
      <c r="T39" t="e">
        <f t="shared" si="1"/>
        <v>#VALUE!</v>
      </c>
    </row>
    <row r="40" spans="1:20">
      <c r="A40" s="15"/>
      <c r="B40" s="8"/>
      <c r="C40" s="8"/>
      <c r="D40" s="8"/>
      <c r="E40" s="15"/>
      <c r="F40" s="8"/>
      <c r="G40" s="15"/>
      <c r="H40" s="8" t="e">
        <f t="shared" si="0"/>
        <v>#VALUE!</v>
      </c>
      <c r="T40" t="e">
        <f t="shared" si="1"/>
        <v>#VALUE!</v>
      </c>
    </row>
    <row r="41" spans="1:20">
      <c r="A41" s="15"/>
      <c r="B41" s="8"/>
      <c r="C41" s="8"/>
      <c r="D41" s="8"/>
      <c r="E41" s="15"/>
      <c r="F41" s="8"/>
      <c r="G41" s="15"/>
      <c r="H41" s="8" t="e">
        <f t="shared" si="0"/>
        <v>#VALUE!</v>
      </c>
      <c r="T41" t="e">
        <f t="shared" si="1"/>
        <v>#VALUE!</v>
      </c>
    </row>
    <row r="42" spans="1:20">
      <c r="A42" s="15"/>
      <c r="B42" s="8"/>
      <c r="C42" s="8"/>
      <c r="D42" s="8"/>
      <c r="E42" s="15"/>
      <c r="F42" s="8"/>
      <c r="G42" s="15"/>
      <c r="H42" s="8" t="e">
        <f t="shared" si="0"/>
        <v>#VALUE!</v>
      </c>
      <c r="T42" t="e">
        <f t="shared" si="1"/>
        <v>#VALUE!</v>
      </c>
    </row>
    <row r="43" spans="1:20">
      <c r="A43" s="15"/>
      <c r="B43" s="8"/>
      <c r="C43" s="8"/>
      <c r="D43" s="8"/>
      <c r="E43" s="15"/>
      <c r="F43" s="8"/>
      <c r="G43" s="15"/>
      <c r="H43" s="8" t="e">
        <f t="shared" si="0"/>
        <v>#VALUE!</v>
      </c>
      <c r="T43" t="e">
        <f t="shared" si="1"/>
        <v>#VALUE!</v>
      </c>
    </row>
    <row r="44" spans="1:20">
      <c r="A44" s="15"/>
      <c r="B44" s="8"/>
      <c r="C44" s="8"/>
      <c r="D44" s="8"/>
      <c r="E44" s="15"/>
      <c r="F44" s="8"/>
      <c r="G44" s="15"/>
      <c r="H44" s="8" t="e">
        <f t="shared" si="0"/>
        <v>#VALUE!</v>
      </c>
      <c r="T44" t="e">
        <f t="shared" si="1"/>
        <v>#VALUE!</v>
      </c>
    </row>
    <row r="45" spans="1:20">
      <c r="A45" s="15"/>
      <c r="B45" s="8"/>
      <c r="C45" s="8"/>
      <c r="D45" s="8"/>
      <c r="E45" s="15"/>
      <c r="F45" s="8"/>
      <c r="G45" s="15"/>
      <c r="H45" s="8" t="e">
        <f t="shared" si="0"/>
        <v>#VALUE!</v>
      </c>
      <c r="T45" t="e">
        <f t="shared" si="1"/>
        <v>#VALUE!</v>
      </c>
    </row>
    <row r="46" spans="1:20">
      <c r="A46" s="15"/>
      <c r="B46" s="8"/>
      <c r="C46" s="8"/>
      <c r="D46" s="8"/>
      <c r="E46" s="15"/>
      <c r="F46" s="8"/>
      <c r="G46" s="15"/>
      <c r="H46" s="8" t="e">
        <f t="shared" si="0"/>
        <v>#VALUE!</v>
      </c>
      <c r="T46" t="e">
        <f t="shared" si="1"/>
        <v>#VALUE!</v>
      </c>
    </row>
    <row r="47" spans="1:20">
      <c r="A47" s="15"/>
      <c r="B47" s="8"/>
      <c r="C47" s="8"/>
      <c r="D47" s="8"/>
      <c r="E47" s="15"/>
      <c r="F47" s="8"/>
      <c r="G47" s="15"/>
      <c r="H47" s="8" t="e">
        <f t="shared" si="0"/>
        <v>#VALUE!</v>
      </c>
      <c r="T47" t="e">
        <f t="shared" si="1"/>
        <v>#VALUE!</v>
      </c>
    </row>
    <row r="48" spans="1:20">
      <c r="A48" s="15"/>
      <c r="B48" s="8"/>
      <c r="C48" s="8"/>
      <c r="D48" s="8"/>
      <c r="E48" s="15"/>
      <c r="F48" s="8"/>
      <c r="G48" s="15"/>
      <c r="H48" s="8" t="e">
        <f t="shared" si="0"/>
        <v>#VALUE!</v>
      </c>
      <c r="T48" t="e">
        <f t="shared" si="1"/>
        <v>#VALUE!</v>
      </c>
    </row>
    <row r="49" spans="1:20">
      <c r="A49" s="15"/>
      <c r="B49" s="8"/>
      <c r="C49" s="8"/>
      <c r="D49" s="8"/>
      <c r="E49" s="15"/>
      <c r="F49" s="8"/>
      <c r="G49" s="15"/>
      <c r="H49" s="8" t="e">
        <f t="shared" si="0"/>
        <v>#VALUE!</v>
      </c>
      <c r="T49" t="e">
        <f t="shared" si="1"/>
        <v>#VALUE!</v>
      </c>
    </row>
    <row r="50" spans="1:20">
      <c r="A50" s="15"/>
      <c r="B50" s="8"/>
      <c r="C50" s="8"/>
      <c r="D50" s="8"/>
      <c r="E50" s="15"/>
      <c r="F50" s="8"/>
      <c r="G50" s="15"/>
      <c r="H50" s="8" t="e">
        <f t="shared" si="0"/>
        <v>#VALUE!</v>
      </c>
      <c r="T50" t="e">
        <f t="shared" si="1"/>
        <v>#VALUE!</v>
      </c>
    </row>
    <row r="51" spans="1:20">
      <c r="A51" s="15"/>
      <c r="B51" s="8"/>
      <c r="C51" s="8"/>
      <c r="D51" s="8"/>
      <c r="E51" s="15"/>
      <c r="F51" s="8"/>
      <c r="G51" s="15"/>
      <c r="H51" s="8" t="e">
        <f t="shared" si="0"/>
        <v>#VALUE!</v>
      </c>
      <c r="T51" t="e">
        <f t="shared" si="1"/>
        <v>#VALUE!</v>
      </c>
    </row>
    <row r="52" spans="1:20">
      <c r="A52" s="15"/>
      <c r="B52" s="8"/>
      <c r="C52" s="8"/>
      <c r="D52" s="8"/>
      <c r="E52" s="15"/>
      <c r="F52" s="8"/>
      <c r="G52" s="15"/>
      <c r="H52" s="8" t="e">
        <f t="shared" si="0"/>
        <v>#VALUE!</v>
      </c>
      <c r="T52" t="e">
        <f t="shared" si="1"/>
        <v>#VALUE!</v>
      </c>
    </row>
    <row r="53" spans="1:20">
      <c r="A53" s="15"/>
      <c r="B53" s="8"/>
      <c r="C53" s="8"/>
      <c r="D53" s="8"/>
      <c r="E53" s="15"/>
      <c r="F53" s="8"/>
      <c r="G53" s="15"/>
      <c r="H53" s="8" t="e">
        <f t="shared" si="0"/>
        <v>#VALUE!</v>
      </c>
      <c r="T53" t="e">
        <f t="shared" si="1"/>
        <v>#VALUE!</v>
      </c>
    </row>
    <row r="54" spans="1:20">
      <c r="A54" s="15"/>
      <c r="B54" s="8"/>
      <c r="C54" s="8"/>
      <c r="D54" s="8"/>
      <c r="E54" s="15"/>
      <c r="F54" s="8"/>
      <c r="G54" s="15"/>
      <c r="H54" s="8" t="e">
        <f t="shared" si="0"/>
        <v>#VALUE!</v>
      </c>
      <c r="T54" t="e">
        <f t="shared" si="1"/>
        <v>#VALUE!</v>
      </c>
    </row>
    <row r="55" spans="1:20">
      <c r="A55" s="15"/>
      <c r="B55" s="8"/>
      <c r="C55" s="8"/>
      <c r="D55" s="8"/>
      <c r="E55" s="15"/>
      <c r="F55" s="8"/>
      <c r="G55" s="15"/>
      <c r="H55" s="8" t="e">
        <f t="shared" si="0"/>
        <v>#VALUE!</v>
      </c>
      <c r="T55" t="e">
        <f t="shared" si="1"/>
        <v>#VALUE!</v>
      </c>
    </row>
    <row r="56" spans="1:20">
      <c r="A56" s="15"/>
      <c r="B56" s="8"/>
      <c r="C56" s="8"/>
      <c r="D56" s="8"/>
      <c r="E56" s="15"/>
      <c r="F56" s="8"/>
      <c r="G56" s="15"/>
      <c r="H56" s="8" t="e">
        <f t="shared" si="0"/>
        <v>#VALUE!</v>
      </c>
      <c r="T56" t="e">
        <f t="shared" si="1"/>
        <v>#VALUE!</v>
      </c>
    </row>
    <row r="57" spans="1:20">
      <c r="A57" s="15"/>
      <c r="B57" s="8"/>
      <c r="C57" s="8"/>
      <c r="D57" s="8"/>
      <c r="E57" s="15"/>
      <c r="F57" s="8"/>
      <c r="G57" s="15"/>
      <c r="H57" s="8" t="e">
        <f t="shared" si="0"/>
        <v>#VALUE!</v>
      </c>
      <c r="T57" t="e">
        <f t="shared" si="1"/>
        <v>#VALUE!</v>
      </c>
    </row>
    <row r="58" spans="1:20">
      <c r="A58" s="15"/>
      <c r="B58" s="8"/>
      <c r="C58" s="8"/>
      <c r="D58" s="8"/>
      <c r="E58" s="15"/>
      <c r="F58" s="8"/>
      <c r="G58" s="15"/>
      <c r="H58" s="8" t="e">
        <f t="shared" si="0"/>
        <v>#VALUE!</v>
      </c>
      <c r="T58" t="e">
        <f t="shared" si="1"/>
        <v>#VALUE!</v>
      </c>
    </row>
    <row r="59" spans="1:20">
      <c r="A59" s="15"/>
      <c r="B59" s="8"/>
      <c r="C59" s="8"/>
      <c r="D59" s="8"/>
      <c r="E59" s="15"/>
      <c r="F59" s="8"/>
      <c r="G59" s="15"/>
      <c r="H59" s="8" t="e">
        <f t="shared" si="0"/>
        <v>#VALUE!</v>
      </c>
      <c r="T59" t="e">
        <f t="shared" si="1"/>
        <v>#VALUE!</v>
      </c>
    </row>
    <row r="60" spans="1:20">
      <c r="A60" s="15"/>
      <c r="B60" s="8"/>
      <c r="C60" s="8"/>
      <c r="D60" s="8"/>
      <c r="E60" s="15"/>
      <c r="F60" s="8"/>
      <c r="G60" s="15"/>
      <c r="H60" s="8" t="e">
        <f t="shared" si="0"/>
        <v>#VALUE!</v>
      </c>
      <c r="T60" t="e">
        <f t="shared" si="1"/>
        <v>#VALUE!</v>
      </c>
    </row>
    <row r="61" spans="1:20">
      <c r="A61" s="15"/>
      <c r="B61" s="8"/>
      <c r="C61" s="8"/>
      <c r="D61" s="8"/>
      <c r="E61" s="15"/>
      <c r="F61" s="8"/>
      <c r="G61" s="15"/>
      <c r="H61" s="8" t="e">
        <f t="shared" si="0"/>
        <v>#VALUE!</v>
      </c>
      <c r="T61" t="e">
        <f t="shared" si="1"/>
        <v>#VALUE!</v>
      </c>
    </row>
    <row r="62" spans="1:20">
      <c r="A62" s="15"/>
      <c r="B62" s="8"/>
      <c r="C62" s="8"/>
      <c r="D62" s="8"/>
      <c r="E62" s="15"/>
      <c r="F62" s="8"/>
      <c r="G62" s="15"/>
      <c r="H62" s="8" t="e">
        <f t="shared" si="0"/>
        <v>#VALUE!</v>
      </c>
      <c r="T62" t="e">
        <f t="shared" si="1"/>
        <v>#VALUE!</v>
      </c>
    </row>
    <row r="63" spans="1:20">
      <c r="A63" s="15"/>
      <c r="B63" s="8"/>
      <c r="C63" s="8"/>
      <c r="D63" s="8"/>
      <c r="E63" s="15"/>
      <c r="F63" s="8"/>
      <c r="G63" s="15"/>
      <c r="H63" s="8" t="e">
        <f t="shared" si="0"/>
        <v>#VALUE!</v>
      </c>
      <c r="T63" t="e">
        <f t="shared" si="1"/>
        <v>#VALUE!</v>
      </c>
    </row>
    <row r="64" spans="1:20">
      <c r="A64" s="15"/>
      <c r="B64" s="8"/>
      <c r="C64" s="8"/>
      <c r="D64" s="8"/>
      <c r="E64" s="15"/>
      <c r="F64" s="8"/>
      <c r="G64" s="15"/>
      <c r="H64" s="8" t="e">
        <f t="shared" si="0"/>
        <v>#VALUE!</v>
      </c>
      <c r="T64" t="e">
        <f t="shared" si="1"/>
        <v>#VALUE!</v>
      </c>
    </row>
    <row r="65" spans="1:20">
      <c r="A65" s="15"/>
      <c r="B65" s="8"/>
      <c r="C65" s="8"/>
      <c r="D65" s="8"/>
      <c r="E65" s="15"/>
      <c r="F65" s="8"/>
      <c r="G65" s="15"/>
      <c r="H65" s="8" t="e">
        <f t="shared" si="0"/>
        <v>#VALUE!</v>
      </c>
      <c r="T65" t="e">
        <f t="shared" si="1"/>
        <v>#VALUE!</v>
      </c>
    </row>
    <row r="66" spans="1:20">
      <c r="A66" s="15"/>
      <c r="B66" s="8"/>
      <c r="C66" s="8"/>
      <c r="D66" s="8"/>
      <c r="E66" s="15"/>
      <c r="F66" s="8"/>
      <c r="G66" s="15"/>
      <c r="H66" s="8" t="e">
        <f t="shared" si="0"/>
        <v>#VALUE!</v>
      </c>
      <c r="T66" t="e">
        <f t="shared" si="1"/>
        <v>#VALUE!</v>
      </c>
    </row>
    <row r="67" spans="1:20">
      <c r="A67" s="15"/>
      <c r="B67" s="8"/>
      <c r="C67" s="8"/>
      <c r="D67" s="8"/>
      <c r="E67" s="15"/>
      <c r="F67" s="8"/>
      <c r="G67" s="15"/>
      <c r="H67" s="8" t="e">
        <f t="shared" ref="H67:H130" si="2">IF(T67*B67&lt;4, "No Action", IF(T67*B67&lt;7, "Monitor", IF(T67*B67&lt;15, "Action", IF(T67*B67&lt;16, "Urgent Action", "Immediate Action"))))</f>
        <v>#VALUE!</v>
      </c>
      <c r="T67" t="e">
        <f t="shared" ref="T67:T130" si="3">CODE(C67)-64</f>
        <v>#VALUE!</v>
      </c>
    </row>
    <row r="68" spans="1:20">
      <c r="A68" s="15"/>
      <c r="B68" s="8"/>
      <c r="C68" s="8"/>
      <c r="D68" s="8"/>
      <c r="E68" s="15"/>
      <c r="F68" s="8"/>
      <c r="G68" s="15"/>
      <c r="H68" s="8" t="e">
        <f t="shared" si="2"/>
        <v>#VALUE!</v>
      </c>
      <c r="T68" t="e">
        <f t="shared" si="3"/>
        <v>#VALUE!</v>
      </c>
    </row>
    <row r="69" spans="1:20">
      <c r="A69" s="15"/>
      <c r="B69" s="8"/>
      <c r="C69" s="8"/>
      <c r="D69" s="8"/>
      <c r="E69" s="15"/>
      <c r="F69" s="8"/>
      <c r="G69" s="15"/>
      <c r="H69" s="8" t="e">
        <f t="shared" si="2"/>
        <v>#VALUE!</v>
      </c>
      <c r="T69" t="e">
        <f t="shared" si="3"/>
        <v>#VALUE!</v>
      </c>
    </row>
    <row r="70" spans="1:20">
      <c r="A70" s="15"/>
      <c r="B70" s="8"/>
      <c r="C70" s="8"/>
      <c r="D70" s="8"/>
      <c r="E70" s="15"/>
      <c r="F70" s="8"/>
      <c r="G70" s="15"/>
      <c r="H70" s="8" t="e">
        <f t="shared" si="2"/>
        <v>#VALUE!</v>
      </c>
      <c r="T70" t="e">
        <f t="shared" si="3"/>
        <v>#VALUE!</v>
      </c>
    </row>
    <row r="71" spans="1:20">
      <c r="A71" s="15"/>
      <c r="B71" s="8"/>
      <c r="C71" s="8"/>
      <c r="D71" s="8"/>
      <c r="E71" s="15"/>
      <c r="F71" s="8"/>
      <c r="G71" s="15"/>
      <c r="H71" s="8" t="e">
        <f t="shared" si="2"/>
        <v>#VALUE!</v>
      </c>
      <c r="T71" t="e">
        <f t="shared" si="3"/>
        <v>#VALUE!</v>
      </c>
    </row>
    <row r="72" spans="1:20">
      <c r="A72" s="15"/>
      <c r="B72" s="8"/>
      <c r="C72" s="8"/>
      <c r="D72" s="8"/>
      <c r="E72" s="15"/>
      <c r="F72" s="8"/>
      <c r="G72" s="15"/>
      <c r="H72" s="8" t="e">
        <f t="shared" si="2"/>
        <v>#VALUE!</v>
      </c>
      <c r="T72" t="e">
        <f t="shared" si="3"/>
        <v>#VALUE!</v>
      </c>
    </row>
    <row r="73" spans="1:20">
      <c r="A73" s="15"/>
      <c r="B73" s="8"/>
      <c r="C73" s="8"/>
      <c r="D73" s="8"/>
      <c r="E73" s="15"/>
      <c r="F73" s="8"/>
      <c r="G73" s="15"/>
      <c r="H73" s="8" t="e">
        <f t="shared" si="2"/>
        <v>#VALUE!</v>
      </c>
      <c r="T73" t="e">
        <f t="shared" si="3"/>
        <v>#VALUE!</v>
      </c>
    </row>
    <row r="74" spans="1:20">
      <c r="A74" s="15"/>
      <c r="B74" s="8"/>
      <c r="C74" s="8"/>
      <c r="D74" s="8"/>
      <c r="E74" s="15"/>
      <c r="F74" s="8"/>
      <c r="G74" s="15"/>
      <c r="H74" s="8" t="e">
        <f t="shared" si="2"/>
        <v>#VALUE!</v>
      </c>
      <c r="T74" t="e">
        <f t="shared" si="3"/>
        <v>#VALUE!</v>
      </c>
    </row>
    <row r="75" spans="1:20">
      <c r="A75" s="15"/>
      <c r="B75" s="8"/>
      <c r="C75" s="8"/>
      <c r="D75" s="8"/>
      <c r="E75" s="15"/>
      <c r="F75" s="8"/>
      <c r="G75" s="15"/>
      <c r="H75" s="8" t="e">
        <f t="shared" si="2"/>
        <v>#VALUE!</v>
      </c>
      <c r="T75" t="e">
        <f t="shared" si="3"/>
        <v>#VALUE!</v>
      </c>
    </row>
    <row r="76" spans="1:20">
      <c r="A76" s="15"/>
      <c r="B76" s="8"/>
      <c r="C76" s="8"/>
      <c r="D76" s="8"/>
      <c r="E76" s="15"/>
      <c r="F76" s="8"/>
      <c r="G76" s="15"/>
      <c r="H76" s="8" t="e">
        <f t="shared" si="2"/>
        <v>#VALUE!</v>
      </c>
      <c r="T76" t="e">
        <f t="shared" si="3"/>
        <v>#VALUE!</v>
      </c>
    </row>
    <row r="77" spans="1:20">
      <c r="A77" s="15"/>
      <c r="B77" s="8"/>
      <c r="C77" s="8"/>
      <c r="D77" s="8"/>
      <c r="E77" s="15"/>
      <c r="F77" s="8"/>
      <c r="G77" s="15"/>
      <c r="H77" s="8" t="e">
        <f t="shared" si="2"/>
        <v>#VALUE!</v>
      </c>
      <c r="T77" t="e">
        <f t="shared" si="3"/>
        <v>#VALUE!</v>
      </c>
    </row>
    <row r="78" spans="1:20">
      <c r="A78" s="15"/>
      <c r="B78" s="8"/>
      <c r="C78" s="8"/>
      <c r="D78" s="8"/>
      <c r="E78" s="15"/>
      <c r="F78" s="8"/>
      <c r="G78" s="15"/>
      <c r="H78" s="8" t="e">
        <f t="shared" si="2"/>
        <v>#VALUE!</v>
      </c>
      <c r="T78" t="e">
        <f t="shared" si="3"/>
        <v>#VALUE!</v>
      </c>
    </row>
    <row r="79" spans="1:20">
      <c r="A79" s="15"/>
      <c r="B79" s="8"/>
      <c r="C79" s="8"/>
      <c r="D79" s="8"/>
      <c r="E79" s="15"/>
      <c r="F79" s="8"/>
      <c r="G79" s="15"/>
      <c r="H79" s="8" t="e">
        <f t="shared" si="2"/>
        <v>#VALUE!</v>
      </c>
      <c r="T79" t="e">
        <f t="shared" si="3"/>
        <v>#VALUE!</v>
      </c>
    </row>
    <row r="80" spans="1:20">
      <c r="A80" s="15"/>
      <c r="B80" s="8"/>
      <c r="C80" s="8"/>
      <c r="D80" s="8"/>
      <c r="E80" s="15"/>
      <c r="F80" s="8"/>
      <c r="G80" s="15"/>
      <c r="H80" s="8" t="e">
        <f t="shared" si="2"/>
        <v>#VALUE!</v>
      </c>
      <c r="T80" t="e">
        <f t="shared" si="3"/>
        <v>#VALUE!</v>
      </c>
    </row>
    <row r="81" spans="1:20">
      <c r="A81" s="15"/>
      <c r="B81" s="8"/>
      <c r="C81" s="8"/>
      <c r="D81" s="8"/>
      <c r="E81" s="15"/>
      <c r="F81" s="8"/>
      <c r="G81" s="15"/>
      <c r="H81" s="8" t="e">
        <f t="shared" si="2"/>
        <v>#VALUE!</v>
      </c>
      <c r="T81" t="e">
        <f t="shared" si="3"/>
        <v>#VALUE!</v>
      </c>
    </row>
    <row r="82" spans="1:20">
      <c r="A82" s="15"/>
      <c r="B82" s="8"/>
      <c r="C82" s="8"/>
      <c r="D82" s="8"/>
      <c r="E82" s="15"/>
      <c r="F82" s="8"/>
      <c r="G82" s="15"/>
      <c r="H82" s="8" t="e">
        <f t="shared" si="2"/>
        <v>#VALUE!</v>
      </c>
      <c r="T82" t="e">
        <f t="shared" si="3"/>
        <v>#VALUE!</v>
      </c>
    </row>
    <row r="83" spans="1:20">
      <c r="A83" s="15"/>
      <c r="B83" s="8"/>
      <c r="C83" s="8"/>
      <c r="D83" s="8"/>
      <c r="E83" s="15"/>
      <c r="F83" s="8"/>
      <c r="G83" s="15"/>
      <c r="H83" s="8" t="e">
        <f t="shared" si="2"/>
        <v>#VALUE!</v>
      </c>
      <c r="T83" t="e">
        <f t="shared" si="3"/>
        <v>#VALUE!</v>
      </c>
    </row>
    <row r="84" spans="1:20">
      <c r="A84" s="15"/>
      <c r="B84" s="8"/>
      <c r="C84" s="8"/>
      <c r="D84" s="8"/>
      <c r="E84" s="15"/>
      <c r="F84" s="8"/>
      <c r="G84" s="15"/>
      <c r="H84" s="8" t="e">
        <f t="shared" si="2"/>
        <v>#VALUE!</v>
      </c>
      <c r="T84" t="e">
        <f t="shared" si="3"/>
        <v>#VALUE!</v>
      </c>
    </row>
    <row r="85" spans="1:20">
      <c r="A85" s="15"/>
      <c r="B85" s="8"/>
      <c r="C85" s="8"/>
      <c r="D85" s="8"/>
      <c r="E85" s="15"/>
      <c r="F85" s="8"/>
      <c r="G85" s="15"/>
      <c r="H85" s="8" t="e">
        <f t="shared" si="2"/>
        <v>#VALUE!</v>
      </c>
      <c r="T85" t="e">
        <f t="shared" si="3"/>
        <v>#VALUE!</v>
      </c>
    </row>
    <row r="86" spans="1:20">
      <c r="A86" s="15"/>
      <c r="B86" s="8"/>
      <c r="C86" s="8"/>
      <c r="D86" s="8"/>
      <c r="E86" s="15"/>
      <c r="F86" s="8"/>
      <c r="G86" s="15"/>
      <c r="H86" s="8" t="e">
        <f t="shared" si="2"/>
        <v>#VALUE!</v>
      </c>
      <c r="T86" t="e">
        <f t="shared" si="3"/>
        <v>#VALUE!</v>
      </c>
    </row>
    <row r="87" spans="1:20">
      <c r="A87" s="15"/>
      <c r="B87" s="8"/>
      <c r="C87" s="8"/>
      <c r="D87" s="8"/>
      <c r="E87" s="15"/>
      <c r="F87" s="8"/>
      <c r="G87" s="15"/>
      <c r="H87" s="8" t="e">
        <f t="shared" si="2"/>
        <v>#VALUE!</v>
      </c>
      <c r="T87" t="e">
        <f t="shared" si="3"/>
        <v>#VALUE!</v>
      </c>
    </row>
    <row r="88" spans="1:20">
      <c r="A88" s="15"/>
      <c r="B88" s="8"/>
      <c r="C88" s="8"/>
      <c r="D88" s="8"/>
      <c r="E88" s="15"/>
      <c r="F88" s="8"/>
      <c r="G88" s="15"/>
      <c r="H88" s="8" t="e">
        <f t="shared" si="2"/>
        <v>#VALUE!</v>
      </c>
      <c r="T88" t="e">
        <f t="shared" si="3"/>
        <v>#VALUE!</v>
      </c>
    </row>
    <row r="89" spans="1:20">
      <c r="A89" s="15"/>
      <c r="B89" s="8"/>
      <c r="C89" s="8"/>
      <c r="D89" s="8"/>
      <c r="E89" s="15"/>
      <c r="F89" s="8"/>
      <c r="G89" s="15"/>
      <c r="H89" s="8" t="e">
        <f t="shared" si="2"/>
        <v>#VALUE!</v>
      </c>
      <c r="T89" t="e">
        <f t="shared" si="3"/>
        <v>#VALUE!</v>
      </c>
    </row>
    <row r="90" spans="1:20">
      <c r="A90" s="15"/>
      <c r="B90" s="8"/>
      <c r="C90" s="8"/>
      <c r="D90" s="8"/>
      <c r="E90" s="15"/>
      <c r="F90" s="8"/>
      <c r="G90" s="15"/>
      <c r="H90" s="8" t="e">
        <f t="shared" si="2"/>
        <v>#VALUE!</v>
      </c>
      <c r="T90" t="e">
        <f t="shared" si="3"/>
        <v>#VALUE!</v>
      </c>
    </row>
    <row r="91" spans="1:20">
      <c r="A91" s="15"/>
      <c r="B91" s="8"/>
      <c r="C91" s="8"/>
      <c r="D91" s="8"/>
      <c r="E91" s="15"/>
      <c r="F91" s="8"/>
      <c r="G91" s="15"/>
      <c r="H91" s="8" t="e">
        <f t="shared" si="2"/>
        <v>#VALUE!</v>
      </c>
      <c r="T91" t="e">
        <f t="shared" si="3"/>
        <v>#VALUE!</v>
      </c>
    </row>
    <row r="92" spans="1:20">
      <c r="A92" s="15"/>
      <c r="B92" s="8"/>
      <c r="C92" s="8"/>
      <c r="D92" s="8"/>
      <c r="E92" s="15"/>
      <c r="F92" s="8"/>
      <c r="G92" s="15"/>
      <c r="H92" s="8" t="e">
        <f t="shared" si="2"/>
        <v>#VALUE!</v>
      </c>
      <c r="T92" t="e">
        <f t="shared" si="3"/>
        <v>#VALUE!</v>
      </c>
    </row>
    <row r="93" spans="1:20">
      <c r="A93" s="15"/>
      <c r="B93" s="8"/>
      <c r="C93" s="8"/>
      <c r="D93" s="8"/>
      <c r="E93" s="15"/>
      <c r="F93" s="8"/>
      <c r="G93" s="15"/>
      <c r="H93" s="8" t="e">
        <f t="shared" si="2"/>
        <v>#VALUE!</v>
      </c>
      <c r="T93" t="e">
        <f t="shared" si="3"/>
        <v>#VALUE!</v>
      </c>
    </row>
    <row r="94" spans="1:20">
      <c r="A94" s="15"/>
      <c r="B94" s="8"/>
      <c r="C94" s="8"/>
      <c r="D94" s="8"/>
      <c r="E94" s="15"/>
      <c r="F94" s="8"/>
      <c r="G94" s="15"/>
      <c r="H94" s="8" t="e">
        <f t="shared" si="2"/>
        <v>#VALUE!</v>
      </c>
      <c r="T94" t="e">
        <f t="shared" si="3"/>
        <v>#VALUE!</v>
      </c>
    </row>
    <row r="95" spans="1:20">
      <c r="A95" s="15"/>
      <c r="B95" s="8"/>
      <c r="C95" s="8"/>
      <c r="D95" s="8"/>
      <c r="E95" s="15"/>
      <c r="F95" s="8"/>
      <c r="G95" s="15"/>
      <c r="H95" s="8" t="e">
        <f t="shared" si="2"/>
        <v>#VALUE!</v>
      </c>
      <c r="T95" t="e">
        <f t="shared" si="3"/>
        <v>#VALUE!</v>
      </c>
    </row>
    <row r="96" spans="1:20">
      <c r="A96" s="15"/>
      <c r="B96" s="8"/>
      <c r="C96" s="8"/>
      <c r="D96" s="8"/>
      <c r="E96" s="15"/>
      <c r="F96" s="8"/>
      <c r="G96" s="15"/>
      <c r="H96" s="8" t="e">
        <f t="shared" si="2"/>
        <v>#VALUE!</v>
      </c>
      <c r="T96" t="e">
        <f t="shared" si="3"/>
        <v>#VALUE!</v>
      </c>
    </row>
    <row r="97" spans="1:20">
      <c r="A97" s="15"/>
      <c r="B97" s="8"/>
      <c r="C97" s="8"/>
      <c r="D97" s="8"/>
      <c r="E97" s="15"/>
      <c r="F97" s="8"/>
      <c r="G97" s="15"/>
      <c r="H97" s="8" t="e">
        <f t="shared" si="2"/>
        <v>#VALUE!</v>
      </c>
      <c r="T97" t="e">
        <f t="shared" si="3"/>
        <v>#VALUE!</v>
      </c>
    </row>
    <row r="98" spans="1:20">
      <c r="A98" s="15"/>
      <c r="B98" s="8"/>
      <c r="C98" s="8"/>
      <c r="D98" s="8"/>
      <c r="E98" s="15"/>
      <c r="F98" s="8"/>
      <c r="G98" s="15"/>
      <c r="H98" s="8" t="e">
        <f t="shared" si="2"/>
        <v>#VALUE!</v>
      </c>
      <c r="T98" t="e">
        <f t="shared" si="3"/>
        <v>#VALUE!</v>
      </c>
    </row>
    <row r="99" spans="1:20">
      <c r="A99" s="15"/>
      <c r="B99" s="8"/>
      <c r="C99" s="8"/>
      <c r="D99" s="8"/>
      <c r="E99" s="15"/>
      <c r="F99" s="8"/>
      <c r="G99" s="15"/>
      <c r="H99" s="8" t="e">
        <f t="shared" si="2"/>
        <v>#VALUE!</v>
      </c>
      <c r="T99" t="e">
        <f t="shared" si="3"/>
        <v>#VALUE!</v>
      </c>
    </row>
    <row r="100" spans="1:20">
      <c r="A100" s="15"/>
      <c r="B100" s="8"/>
      <c r="C100" s="8"/>
      <c r="D100" s="8"/>
      <c r="E100" s="15"/>
      <c r="F100" s="8"/>
      <c r="G100" s="15"/>
      <c r="H100" s="8" t="e">
        <f t="shared" si="2"/>
        <v>#VALUE!</v>
      </c>
      <c r="T100" t="e">
        <f t="shared" si="3"/>
        <v>#VALUE!</v>
      </c>
    </row>
    <row r="101" spans="1:20">
      <c r="A101" s="15"/>
      <c r="B101" s="8"/>
      <c r="C101" s="8"/>
      <c r="D101" s="8"/>
      <c r="E101" s="15"/>
      <c r="F101" s="8"/>
      <c r="G101" s="15"/>
      <c r="H101" s="8" t="e">
        <f t="shared" si="2"/>
        <v>#VALUE!</v>
      </c>
      <c r="T101" t="e">
        <f t="shared" si="3"/>
        <v>#VALUE!</v>
      </c>
    </row>
    <row r="102" spans="1:20">
      <c r="A102" s="15"/>
      <c r="B102" s="8"/>
      <c r="C102" s="8"/>
      <c r="D102" s="8"/>
      <c r="E102" s="15"/>
      <c r="F102" s="8"/>
      <c r="G102" s="15"/>
      <c r="H102" s="8" t="e">
        <f t="shared" si="2"/>
        <v>#VALUE!</v>
      </c>
      <c r="T102" t="e">
        <f t="shared" si="3"/>
        <v>#VALUE!</v>
      </c>
    </row>
    <row r="103" spans="1:20">
      <c r="A103" s="15"/>
      <c r="B103" s="8"/>
      <c r="C103" s="8"/>
      <c r="D103" s="8"/>
      <c r="E103" s="15"/>
      <c r="F103" s="8"/>
      <c r="G103" s="15"/>
      <c r="H103" s="8" t="e">
        <f t="shared" si="2"/>
        <v>#VALUE!</v>
      </c>
      <c r="T103" t="e">
        <f t="shared" si="3"/>
        <v>#VALUE!</v>
      </c>
    </row>
    <row r="104" spans="1:20">
      <c r="A104" s="15"/>
      <c r="B104" s="8"/>
      <c r="C104" s="8"/>
      <c r="D104" s="8"/>
      <c r="E104" s="15"/>
      <c r="F104" s="8"/>
      <c r="G104" s="15"/>
      <c r="H104" s="8" t="e">
        <f t="shared" si="2"/>
        <v>#VALUE!</v>
      </c>
      <c r="T104" t="e">
        <f t="shared" si="3"/>
        <v>#VALUE!</v>
      </c>
    </row>
    <row r="105" spans="1:20">
      <c r="A105" s="15"/>
      <c r="B105" s="8"/>
      <c r="C105" s="8"/>
      <c r="D105" s="8"/>
      <c r="E105" s="15"/>
      <c r="F105" s="8"/>
      <c r="G105" s="15"/>
      <c r="H105" s="8" t="e">
        <f t="shared" si="2"/>
        <v>#VALUE!</v>
      </c>
      <c r="T105" t="e">
        <f t="shared" si="3"/>
        <v>#VALUE!</v>
      </c>
    </row>
    <row r="106" spans="1:20">
      <c r="A106" s="15"/>
      <c r="B106" s="8"/>
      <c r="C106" s="8"/>
      <c r="D106" s="8"/>
      <c r="E106" s="15"/>
      <c r="F106" s="8"/>
      <c r="G106" s="15"/>
      <c r="H106" s="8" t="e">
        <f t="shared" si="2"/>
        <v>#VALUE!</v>
      </c>
      <c r="T106" t="e">
        <f t="shared" si="3"/>
        <v>#VALUE!</v>
      </c>
    </row>
    <row r="107" spans="1:20">
      <c r="A107" s="15"/>
      <c r="B107" s="8"/>
      <c r="C107" s="8"/>
      <c r="D107" s="8"/>
      <c r="E107" s="15"/>
      <c r="F107" s="8"/>
      <c r="G107" s="15"/>
      <c r="H107" s="8" t="e">
        <f t="shared" si="2"/>
        <v>#VALUE!</v>
      </c>
      <c r="T107" t="e">
        <f t="shared" si="3"/>
        <v>#VALUE!</v>
      </c>
    </row>
    <row r="108" spans="1:20">
      <c r="A108" s="15"/>
      <c r="B108" s="8"/>
      <c r="C108" s="8"/>
      <c r="D108" s="8"/>
      <c r="E108" s="15"/>
      <c r="F108" s="8"/>
      <c r="G108" s="15"/>
      <c r="H108" s="8" t="e">
        <f t="shared" si="2"/>
        <v>#VALUE!</v>
      </c>
      <c r="T108" t="e">
        <f t="shared" si="3"/>
        <v>#VALUE!</v>
      </c>
    </row>
    <row r="109" spans="1:20">
      <c r="A109" s="15"/>
      <c r="B109" s="8"/>
      <c r="C109" s="8"/>
      <c r="D109" s="8"/>
      <c r="E109" s="15"/>
      <c r="F109" s="8"/>
      <c r="G109" s="15"/>
      <c r="H109" s="8" t="e">
        <f t="shared" si="2"/>
        <v>#VALUE!</v>
      </c>
      <c r="T109" t="e">
        <f t="shared" si="3"/>
        <v>#VALUE!</v>
      </c>
    </row>
    <row r="110" spans="1:20">
      <c r="A110" s="15"/>
      <c r="B110" s="8"/>
      <c r="C110" s="8"/>
      <c r="D110" s="8"/>
      <c r="E110" s="15"/>
      <c r="F110" s="8"/>
      <c r="G110" s="15"/>
      <c r="H110" s="8" t="e">
        <f t="shared" si="2"/>
        <v>#VALUE!</v>
      </c>
      <c r="T110" t="e">
        <f t="shared" si="3"/>
        <v>#VALUE!</v>
      </c>
    </row>
    <row r="111" spans="1:20">
      <c r="A111" s="15"/>
      <c r="B111" s="8"/>
      <c r="C111" s="8"/>
      <c r="D111" s="8"/>
      <c r="E111" s="15"/>
      <c r="F111" s="8"/>
      <c r="G111" s="15"/>
      <c r="H111" s="8" t="e">
        <f t="shared" si="2"/>
        <v>#VALUE!</v>
      </c>
      <c r="T111" t="e">
        <f t="shared" si="3"/>
        <v>#VALUE!</v>
      </c>
    </row>
    <row r="112" spans="1:20">
      <c r="A112" s="15"/>
      <c r="B112" s="8"/>
      <c r="C112" s="8"/>
      <c r="D112" s="8"/>
      <c r="E112" s="15"/>
      <c r="F112" s="8"/>
      <c r="G112" s="15"/>
      <c r="H112" s="8" t="e">
        <f t="shared" si="2"/>
        <v>#VALUE!</v>
      </c>
      <c r="T112" t="e">
        <f t="shared" si="3"/>
        <v>#VALUE!</v>
      </c>
    </row>
    <row r="113" spans="1:20">
      <c r="A113" s="15"/>
      <c r="B113" s="8"/>
      <c r="C113" s="8"/>
      <c r="D113" s="8"/>
      <c r="E113" s="15"/>
      <c r="F113" s="8"/>
      <c r="G113" s="15"/>
      <c r="H113" s="8" t="e">
        <f t="shared" si="2"/>
        <v>#VALUE!</v>
      </c>
      <c r="T113" t="e">
        <f t="shared" si="3"/>
        <v>#VALUE!</v>
      </c>
    </row>
    <row r="114" spans="1:20">
      <c r="A114" s="15"/>
      <c r="B114" s="8"/>
      <c r="C114" s="8"/>
      <c r="D114" s="8"/>
      <c r="E114" s="15"/>
      <c r="F114" s="8"/>
      <c r="G114" s="15"/>
      <c r="H114" s="8" t="e">
        <f t="shared" si="2"/>
        <v>#VALUE!</v>
      </c>
      <c r="T114" t="e">
        <f t="shared" si="3"/>
        <v>#VALUE!</v>
      </c>
    </row>
    <row r="115" spans="1:20">
      <c r="A115" s="15"/>
      <c r="B115" s="8"/>
      <c r="C115" s="8"/>
      <c r="D115" s="8"/>
      <c r="E115" s="15"/>
      <c r="F115" s="8"/>
      <c r="G115" s="15"/>
      <c r="H115" s="8" t="e">
        <f t="shared" si="2"/>
        <v>#VALUE!</v>
      </c>
      <c r="T115" t="e">
        <f t="shared" si="3"/>
        <v>#VALUE!</v>
      </c>
    </row>
    <row r="116" spans="1:20">
      <c r="A116" s="15"/>
      <c r="B116" s="8"/>
      <c r="C116" s="8"/>
      <c r="D116" s="8"/>
      <c r="E116" s="15"/>
      <c r="F116" s="8"/>
      <c r="G116" s="15"/>
      <c r="H116" s="8" t="e">
        <f t="shared" si="2"/>
        <v>#VALUE!</v>
      </c>
      <c r="T116" t="e">
        <f t="shared" si="3"/>
        <v>#VALUE!</v>
      </c>
    </row>
    <row r="117" spans="1:20">
      <c r="A117" s="15"/>
      <c r="B117" s="8"/>
      <c r="C117" s="8"/>
      <c r="D117" s="8"/>
      <c r="E117" s="15"/>
      <c r="F117" s="8"/>
      <c r="G117" s="15"/>
      <c r="H117" s="8" t="e">
        <f t="shared" si="2"/>
        <v>#VALUE!</v>
      </c>
      <c r="T117" t="e">
        <f t="shared" si="3"/>
        <v>#VALUE!</v>
      </c>
    </row>
    <row r="118" spans="1:20">
      <c r="A118" s="15"/>
      <c r="B118" s="8"/>
      <c r="C118" s="8"/>
      <c r="D118" s="8"/>
      <c r="E118" s="15"/>
      <c r="F118" s="8"/>
      <c r="G118" s="15"/>
      <c r="H118" s="8" t="e">
        <f t="shared" si="2"/>
        <v>#VALUE!</v>
      </c>
      <c r="T118" t="e">
        <f t="shared" si="3"/>
        <v>#VALUE!</v>
      </c>
    </row>
    <row r="119" spans="1:20">
      <c r="A119" s="15"/>
      <c r="B119" s="8"/>
      <c r="C119" s="8"/>
      <c r="D119" s="8"/>
      <c r="E119" s="15"/>
      <c r="F119" s="8"/>
      <c r="G119" s="15"/>
      <c r="H119" s="8" t="e">
        <f t="shared" si="2"/>
        <v>#VALUE!</v>
      </c>
      <c r="T119" t="e">
        <f t="shared" si="3"/>
        <v>#VALUE!</v>
      </c>
    </row>
    <row r="120" spans="1:20">
      <c r="A120" s="15"/>
      <c r="B120" s="8"/>
      <c r="C120" s="8"/>
      <c r="D120" s="8"/>
      <c r="E120" s="15"/>
      <c r="F120" s="8"/>
      <c r="G120" s="15"/>
      <c r="H120" s="8" t="e">
        <f t="shared" si="2"/>
        <v>#VALUE!</v>
      </c>
      <c r="T120" t="e">
        <f t="shared" si="3"/>
        <v>#VALUE!</v>
      </c>
    </row>
    <row r="121" spans="1:20">
      <c r="A121" s="15"/>
      <c r="B121" s="8"/>
      <c r="C121" s="8"/>
      <c r="D121" s="8"/>
      <c r="E121" s="15"/>
      <c r="F121" s="8"/>
      <c r="G121" s="15"/>
      <c r="H121" s="8" t="e">
        <f t="shared" si="2"/>
        <v>#VALUE!</v>
      </c>
      <c r="T121" t="e">
        <f t="shared" si="3"/>
        <v>#VALUE!</v>
      </c>
    </row>
    <row r="122" spans="1:20">
      <c r="A122" s="15"/>
      <c r="B122" s="8"/>
      <c r="C122" s="8"/>
      <c r="D122" s="8"/>
      <c r="E122" s="15"/>
      <c r="F122" s="8"/>
      <c r="G122" s="15"/>
      <c r="H122" s="8" t="e">
        <f t="shared" si="2"/>
        <v>#VALUE!</v>
      </c>
      <c r="T122" t="e">
        <f t="shared" si="3"/>
        <v>#VALUE!</v>
      </c>
    </row>
    <row r="123" spans="1:20">
      <c r="A123" s="15"/>
      <c r="B123" s="8"/>
      <c r="C123" s="8"/>
      <c r="D123" s="8"/>
      <c r="E123" s="15"/>
      <c r="F123" s="8"/>
      <c r="G123" s="15"/>
      <c r="H123" s="8" t="e">
        <f t="shared" si="2"/>
        <v>#VALUE!</v>
      </c>
      <c r="T123" t="e">
        <f t="shared" si="3"/>
        <v>#VALUE!</v>
      </c>
    </row>
    <row r="124" spans="1:20">
      <c r="A124" s="15"/>
      <c r="B124" s="8"/>
      <c r="C124" s="8"/>
      <c r="D124" s="8"/>
      <c r="E124" s="15"/>
      <c r="F124" s="8"/>
      <c r="G124" s="15"/>
      <c r="H124" s="8" t="e">
        <f t="shared" si="2"/>
        <v>#VALUE!</v>
      </c>
      <c r="T124" t="e">
        <f t="shared" si="3"/>
        <v>#VALUE!</v>
      </c>
    </row>
    <row r="125" spans="1:20">
      <c r="A125" s="15"/>
      <c r="B125" s="8"/>
      <c r="C125" s="8"/>
      <c r="D125" s="8"/>
      <c r="E125" s="15"/>
      <c r="F125" s="8"/>
      <c r="G125" s="15"/>
      <c r="H125" s="8" t="e">
        <f t="shared" si="2"/>
        <v>#VALUE!</v>
      </c>
      <c r="T125" t="e">
        <f t="shared" si="3"/>
        <v>#VALUE!</v>
      </c>
    </row>
    <row r="126" spans="1:20">
      <c r="A126" s="15"/>
      <c r="B126" s="8"/>
      <c r="C126" s="8"/>
      <c r="D126" s="8"/>
      <c r="E126" s="15"/>
      <c r="F126" s="8"/>
      <c r="G126" s="15"/>
      <c r="H126" s="8" t="e">
        <f t="shared" si="2"/>
        <v>#VALUE!</v>
      </c>
      <c r="T126" t="e">
        <f t="shared" si="3"/>
        <v>#VALUE!</v>
      </c>
    </row>
    <row r="127" spans="1:20">
      <c r="A127" s="15"/>
      <c r="B127" s="8"/>
      <c r="C127" s="8"/>
      <c r="D127" s="8"/>
      <c r="E127" s="15"/>
      <c r="F127" s="8"/>
      <c r="G127" s="15"/>
      <c r="H127" s="8" t="e">
        <f t="shared" si="2"/>
        <v>#VALUE!</v>
      </c>
      <c r="T127" t="e">
        <f t="shared" si="3"/>
        <v>#VALUE!</v>
      </c>
    </row>
    <row r="128" spans="1:20">
      <c r="A128" s="15"/>
      <c r="B128" s="8"/>
      <c r="C128" s="8"/>
      <c r="D128" s="8"/>
      <c r="E128" s="15"/>
      <c r="F128" s="8"/>
      <c r="G128" s="15"/>
      <c r="H128" s="8" t="e">
        <f t="shared" si="2"/>
        <v>#VALUE!</v>
      </c>
      <c r="T128" t="e">
        <f t="shared" si="3"/>
        <v>#VALUE!</v>
      </c>
    </row>
    <row r="129" spans="1:20">
      <c r="A129" s="15"/>
      <c r="B129" s="8"/>
      <c r="C129" s="8"/>
      <c r="D129" s="8"/>
      <c r="E129" s="15"/>
      <c r="F129" s="8"/>
      <c r="G129" s="15"/>
      <c r="H129" s="8" t="e">
        <f t="shared" si="2"/>
        <v>#VALUE!</v>
      </c>
      <c r="T129" t="e">
        <f t="shared" si="3"/>
        <v>#VALUE!</v>
      </c>
    </row>
    <row r="130" spans="1:20">
      <c r="A130" s="15"/>
      <c r="B130" s="8"/>
      <c r="C130" s="8"/>
      <c r="D130" s="8"/>
      <c r="E130" s="15"/>
      <c r="F130" s="8"/>
      <c r="G130" s="15"/>
      <c r="H130" s="8" t="e">
        <f t="shared" si="2"/>
        <v>#VALUE!</v>
      </c>
      <c r="T130" t="e">
        <f t="shared" si="3"/>
        <v>#VALUE!</v>
      </c>
    </row>
    <row r="131" spans="1:20">
      <c r="A131" s="15"/>
      <c r="B131" s="8"/>
      <c r="C131" s="8"/>
      <c r="D131" s="8"/>
      <c r="E131" s="15"/>
      <c r="F131" s="8"/>
      <c r="G131" s="15"/>
      <c r="H131" s="8" t="e">
        <f t="shared" ref="H131:H194" si="4">IF(T131*B131&lt;4, "No Action", IF(T131*B131&lt;7, "Monitor", IF(T131*B131&lt;15, "Action", IF(T131*B131&lt;16, "Urgent Action", "Immediate Action"))))</f>
        <v>#VALUE!</v>
      </c>
      <c r="T131" t="e">
        <f t="shared" ref="T131:T194" si="5">CODE(C131)-64</f>
        <v>#VALUE!</v>
      </c>
    </row>
    <row r="132" spans="1:20">
      <c r="A132" s="15"/>
      <c r="B132" s="8"/>
      <c r="C132" s="8"/>
      <c r="D132" s="8"/>
      <c r="E132" s="15"/>
      <c r="F132" s="8"/>
      <c r="G132" s="15"/>
      <c r="H132" s="8" t="e">
        <f t="shared" si="4"/>
        <v>#VALUE!</v>
      </c>
      <c r="T132" t="e">
        <f t="shared" si="5"/>
        <v>#VALUE!</v>
      </c>
    </row>
    <row r="133" spans="1:20">
      <c r="A133" s="15"/>
      <c r="B133" s="8"/>
      <c r="C133" s="8"/>
      <c r="D133" s="8"/>
      <c r="E133" s="15"/>
      <c r="F133" s="8"/>
      <c r="G133" s="15"/>
      <c r="H133" s="8" t="e">
        <f t="shared" si="4"/>
        <v>#VALUE!</v>
      </c>
      <c r="T133" t="e">
        <f t="shared" si="5"/>
        <v>#VALUE!</v>
      </c>
    </row>
    <row r="134" spans="1:20">
      <c r="A134" s="15"/>
      <c r="B134" s="8"/>
      <c r="C134" s="8"/>
      <c r="D134" s="8"/>
      <c r="E134" s="15"/>
      <c r="F134" s="8"/>
      <c r="G134" s="15"/>
      <c r="H134" s="8" t="e">
        <f t="shared" si="4"/>
        <v>#VALUE!</v>
      </c>
      <c r="T134" t="e">
        <f t="shared" si="5"/>
        <v>#VALUE!</v>
      </c>
    </row>
    <row r="135" spans="1:20">
      <c r="A135" s="15"/>
      <c r="B135" s="8"/>
      <c r="C135" s="8"/>
      <c r="D135" s="8"/>
      <c r="E135" s="15"/>
      <c r="F135" s="8"/>
      <c r="G135" s="15"/>
      <c r="H135" s="8" t="e">
        <f t="shared" si="4"/>
        <v>#VALUE!</v>
      </c>
      <c r="T135" t="e">
        <f t="shared" si="5"/>
        <v>#VALUE!</v>
      </c>
    </row>
    <row r="136" spans="1:20">
      <c r="A136" s="15"/>
      <c r="B136" s="8"/>
      <c r="C136" s="8"/>
      <c r="D136" s="8"/>
      <c r="E136" s="15"/>
      <c r="F136" s="8"/>
      <c r="G136" s="15"/>
      <c r="H136" s="8" t="e">
        <f t="shared" si="4"/>
        <v>#VALUE!</v>
      </c>
      <c r="T136" t="e">
        <f t="shared" si="5"/>
        <v>#VALUE!</v>
      </c>
    </row>
    <row r="137" spans="1:20">
      <c r="A137" s="15"/>
      <c r="B137" s="8"/>
      <c r="C137" s="8"/>
      <c r="D137" s="8"/>
      <c r="E137" s="15"/>
      <c r="F137" s="8"/>
      <c r="G137" s="15"/>
      <c r="H137" s="8" t="e">
        <f t="shared" si="4"/>
        <v>#VALUE!</v>
      </c>
      <c r="T137" t="e">
        <f t="shared" si="5"/>
        <v>#VALUE!</v>
      </c>
    </row>
    <row r="138" spans="1:20">
      <c r="A138" s="15"/>
      <c r="B138" s="8"/>
      <c r="C138" s="8"/>
      <c r="D138" s="8"/>
      <c r="E138" s="15"/>
      <c r="F138" s="8"/>
      <c r="G138" s="15"/>
      <c r="H138" s="8" t="e">
        <f t="shared" si="4"/>
        <v>#VALUE!</v>
      </c>
      <c r="T138" t="e">
        <f t="shared" si="5"/>
        <v>#VALUE!</v>
      </c>
    </row>
    <row r="139" spans="1:20">
      <c r="A139" s="15"/>
      <c r="B139" s="8"/>
      <c r="C139" s="8"/>
      <c r="D139" s="8"/>
      <c r="E139" s="15"/>
      <c r="F139" s="8"/>
      <c r="G139" s="15"/>
      <c r="H139" s="8" t="e">
        <f t="shared" si="4"/>
        <v>#VALUE!</v>
      </c>
      <c r="T139" t="e">
        <f t="shared" si="5"/>
        <v>#VALUE!</v>
      </c>
    </row>
    <row r="140" spans="1:20">
      <c r="A140" s="15"/>
      <c r="B140" s="8"/>
      <c r="C140" s="8"/>
      <c r="D140" s="8"/>
      <c r="E140" s="15"/>
      <c r="F140" s="8"/>
      <c r="G140" s="15"/>
      <c r="H140" s="8" t="e">
        <f t="shared" si="4"/>
        <v>#VALUE!</v>
      </c>
      <c r="T140" t="e">
        <f t="shared" si="5"/>
        <v>#VALUE!</v>
      </c>
    </row>
    <row r="141" spans="1:20">
      <c r="A141" s="15"/>
      <c r="B141" s="8"/>
      <c r="C141" s="8"/>
      <c r="D141" s="8"/>
      <c r="E141" s="15"/>
      <c r="F141" s="8"/>
      <c r="G141" s="15"/>
      <c r="H141" s="8" t="e">
        <f t="shared" si="4"/>
        <v>#VALUE!</v>
      </c>
      <c r="T141" t="e">
        <f t="shared" si="5"/>
        <v>#VALUE!</v>
      </c>
    </row>
    <row r="142" spans="1:20">
      <c r="A142" s="15"/>
      <c r="B142" s="8"/>
      <c r="C142" s="8"/>
      <c r="D142" s="8"/>
      <c r="E142" s="15"/>
      <c r="F142" s="8"/>
      <c r="G142" s="15"/>
      <c r="H142" s="8" t="e">
        <f t="shared" si="4"/>
        <v>#VALUE!</v>
      </c>
      <c r="T142" t="e">
        <f t="shared" si="5"/>
        <v>#VALUE!</v>
      </c>
    </row>
    <row r="143" spans="1:20">
      <c r="A143" s="15"/>
      <c r="B143" s="8"/>
      <c r="C143" s="8"/>
      <c r="D143" s="8"/>
      <c r="E143" s="15"/>
      <c r="F143" s="8"/>
      <c r="G143" s="15"/>
      <c r="H143" s="8" t="e">
        <f t="shared" si="4"/>
        <v>#VALUE!</v>
      </c>
      <c r="T143" t="e">
        <f t="shared" si="5"/>
        <v>#VALUE!</v>
      </c>
    </row>
    <row r="144" spans="1:20">
      <c r="A144" s="15"/>
      <c r="B144" s="8"/>
      <c r="C144" s="8"/>
      <c r="D144" s="8"/>
      <c r="E144" s="15"/>
      <c r="F144" s="8"/>
      <c r="G144" s="15"/>
      <c r="H144" s="8" t="e">
        <f t="shared" si="4"/>
        <v>#VALUE!</v>
      </c>
      <c r="T144" t="e">
        <f t="shared" si="5"/>
        <v>#VALUE!</v>
      </c>
    </row>
    <row r="145" spans="1:20">
      <c r="A145" s="15"/>
      <c r="B145" s="8"/>
      <c r="C145" s="8"/>
      <c r="D145" s="8"/>
      <c r="E145" s="15"/>
      <c r="F145" s="8"/>
      <c r="G145" s="15"/>
      <c r="H145" s="8" t="e">
        <f t="shared" si="4"/>
        <v>#VALUE!</v>
      </c>
      <c r="T145" t="e">
        <f t="shared" si="5"/>
        <v>#VALUE!</v>
      </c>
    </row>
    <row r="146" spans="1:20">
      <c r="A146" s="15"/>
      <c r="B146" s="8"/>
      <c r="C146" s="8"/>
      <c r="D146" s="8"/>
      <c r="E146" s="15"/>
      <c r="F146" s="8"/>
      <c r="G146" s="15"/>
      <c r="H146" s="8" t="e">
        <f t="shared" si="4"/>
        <v>#VALUE!</v>
      </c>
      <c r="T146" t="e">
        <f t="shared" si="5"/>
        <v>#VALUE!</v>
      </c>
    </row>
    <row r="147" spans="1:20">
      <c r="A147" s="15"/>
      <c r="B147" s="8"/>
      <c r="C147" s="8"/>
      <c r="D147" s="8"/>
      <c r="E147" s="15"/>
      <c r="F147" s="8"/>
      <c r="G147" s="15"/>
      <c r="H147" s="8" t="e">
        <f t="shared" si="4"/>
        <v>#VALUE!</v>
      </c>
      <c r="T147" t="e">
        <f t="shared" si="5"/>
        <v>#VALUE!</v>
      </c>
    </row>
    <row r="148" spans="1:20">
      <c r="A148" s="15"/>
      <c r="B148" s="8"/>
      <c r="C148" s="8"/>
      <c r="D148" s="8"/>
      <c r="E148" s="15"/>
      <c r="F148" s="8"/>
      <c r="G148" s="15"/>
      <c r="H148" s="8" t="e">
        <f t="shared" si="4"/>
        <v>#VALUE!</v>
      </c>
      <c r="T148" t="e">
        <f t="shared" si="5"/>
        <v>#VALUE!</v>
      </c>
    </row>
    <row r="149" spans="1:20">
      <c r="A149" s="15"/>
      <c r="B149" s="8"/>
      <c r="C149" s="8"/>
      <c r="D149" s="8"/>
      <c r="E149" s="15"/>
      <c r="F149" s="8"/>
      <c r="G149" s="15"/>
      <c r="H149" s="8" t="e">
        <f t="shared" si="4"/>
        <v>#VALUE!</v>
      </c>
      <c r="T149" t="e">
        <f t="shared" si="5"/>
        <v>#VALUE!</v>
      </c>
    </row>
    <row r="150" spans="1:20">
      <c r="A150" s="15"/>
      <c r="B150" s="8"/>
      <c r="C150" s="8"/>
      <c r="D150" s="8"/>
      <c r="E150" s="15"/>
      <c r="F150" s="8"/>
      <c r="G150" s="15"/>
      <c r="H150" s="8" t="e">
        <f t="shared" si="4"/>
        <v>#VALUE!</v>
      </c>
      <c r="T150" t="e">
        <f t="shared" si="5"/>
        <v>#VALUE!</v>
      </c>
    </row>
    <row r="151" spans="1:20">
      <c r="A151" s="15"/>
      <c r="B151" s="8"/>
      <c r="C151" s="8"/>
      <c r="D151" s="8"/>
      <c r="E151" s="15"/>
      <c r="F151" s="8"/>
      <c r="G151" s="15"/>
      <c r="H151" s="8" t="e">
        <f t="shared" si="4"/>
        <v>#VALUE!</v>
      </c>
      <c r="T151" t="e">
        <f t="shared" si="5"/>
        <v>#VALUE!</v>
      </c>
    </row>
    <row r="152" spans="1:20">
      <c r="A152" s="15"/>
      <c r="B152" s="8"/>
      <c r="C152" s="8"/>
      <c r="D152" s="8"/>
      <c r="E152" s="15"/>
      <c r="F152" s="8"/>
      <c r="G152" s="15"/>
      <c r="H152" s="8" t="e">
        <f t="shared" si="4"/>
        <v>#VALUE!</v>
      </c>
      <c r="T152" t="e">
        <f t="shared" si="5"/>
        <v>#VALUE!</v>
      </c>
    </row>
    <row r="153" spans="1:20">
      <c r="A153" s="15"/>
      <c r="B153" s="8"/>
      <c r="C153" s="8"/>
      <c r="D153" s="8"/>
      <c r="E153" s="15"/>
      <c r="F153" s="8"/>
      <c r="G153" s="15"/>
      <c r="H153" s="8" t="e">
        <f t="shared" si="4"/>
        <v>#VALUE!</v>
      </c>
      <c r="T153" t="e">
        <f t="shared" si="5"/>
        <v>#VALUE!</v>
      </c>
    </row>
    <row r="154" spans="1:20">
      <c r="A154" s="15"/>
      <c r="B154" s="8"/>
      <c r="C154" s="8"/>
      <c r="D154" s="8"/>
      <c r="E154" s="15"/>
      <c r="F154" s="8"/>
      <c r="G154" s="15"/>
      <c r="H154" s="8" t="e">
        <f t="shared" si="4"/>
        <v>#VALUE!</v>
      </c>
      <c r="T154" t="e">
        <f t="shared" si="5"/>
        <v>#VALUE!</v>
      </c>
    </row>
    <row r="155" spans="1:20">
      <c r="A155" s="15"/>
      <c r="B155" s="8"/>
      <c r="C155" s="8"/>
      <c r="D155" s="8"/>
      <c r="E155" s="15"/>
      <c r="F155" s="8"/>
      <c r="G155" s="15"/>
      <c r="H155" s="8" t="e">
        <f t="shared" si="4"/>
        <v>#VALUE!</v>
      </c>
      <c r="T155" t="e">
        <f t="shared" si="5"/>
        <v>#VALUE!</v>
      </c>
    </row>
    <row r="156" spans="1:20">
      <c r="A156" s="15"/>
      <c r="B156" s="8"/>
      <c r="C156" s="8"/>
      <c r="D156" s="8"/>
      <c r="E156" s="15"/>
      <c r="F156" s="8"/>
      <c r="G156" s="15"/>
      <c r="H156" s="8" t="e">
        <f t="shared" si="4"/>
        <v>#VALUE!</v>
      </c>
      <c r="T156" t="e">
        <f t="shared" si="5"/>
        <v>#VALUE!</v>
      </c>
    </row>
    <row r="157" spans="1:20">
      <c r="A157" s="15"/>
      <c r="B157" s="8"/>
      <c r="C157" s="8"/>
      <c r="D157" s="8"/>
      <c r="E157" s="15"/>
      <c r="F157" s="8"/>
      <c r="G157" s="15"/>
      <c r="H157" s="8" t="e">
        <f t="shared" si="4"/>
        <v>#VALUE!</v>
      </c>
      <c r="T157" t="e">
        <f t="shared" si="5"/>
        <v>#VALUE!</v>
      </c>
    </row>
    <row r="158" spans="1:20">
      <c r="A158" s="15"/>
      <c r="B158" s="8"/>
      <c r="C158" s="8"/>
      <c r="D158" s="8"/>
      <c r="E158" s="15"/>
      <c r="F158" s="8"/>
      <c r="G158" s="15"/>
      <c r="H158" s="8" t="e">
        <f t="shared" si="4"/>
        <v>#VALUE!</v>
      </c>
      <c r="T158" t="e">
        <f t="shared" si="5"/>
        <v>#VALUE!</v>
      </c>
    </row>
    <row r="159" spans="1:20">
      <c r="A159" s="15"/>
      <c r="B159" s="8"/>
      <c r="C159" s="8"/>
      <c r="D159" s="8"/>
      <c r="E159" s="15"/>
      <c r="F159" s="8"/>
      <c r="G159" s="15"/>
      <c r="H159" s="8" t="e">
        <f t="shared" si="4"/>
        <v>#VALUE!</v>
      </c>
      <c r="T159" t="e">
        <f t="shared" si="5"/>
        <v>#VALUE!</v>
      </c>
    </row>
    <row r="160" spans="1:20">
      <c r="A160" s="15"/>
      <c r="B160" s="8"/>
      <c r="C160" s="8"/>
      <c r="D160" s="8"/>
      <c r="E160" s="15"/>
      <c r="F160" s="8"/>
      <c r="G160" s="15"/>
      <c r="H160" s="8" t="e">
        <f t="shared" si="4"/>
        <v>#VALUE!</v>
      </c>
      <c r="T160" t="e">
        <f t="shared" si="5"/>
        <v>#VALUE!</v>
      </c>
    </row>
    <row r="161" spans="1:20">
      <c r="A161" s="15"/>
      <c r="B161" s="8"/>
      <c r="C161" s="8"/>
      <c r="D161" s="8"/>
      <c r="E161" s="15"/>
      <c r="F161" s="8"/>
      <c r="G161" s="15"/>
      <c r="H161" s="8" t="e">
        <f t="shared" si="4"/>
        <v>#VALUE!</v>
      </c>
      <c r="T161" t="e">
        <f t="shared" si="5"/>
        <v>#VALUE!</v>
      </c>
    </row>
    <row r="162" spans="1:20">
      <c r="A162" s="15"/>
      <c r="B162" s="8"/>
      <c r="C162" s="8"/>
      <c r="D162" s="8"/>
      <c r="E162" s="15"/>
      <c r="F162" s="8"/>
      <c r="G162" s="15"/>
      <c r="H162" s="8" t="e">
        <f t="shared" si="4"/>
        <v>#VALUE!</v>
      </c>
      <c r="T162" t="e">
        <f t="shared" si="5"/>
        <v>#VALUE!</v>
      </c>
    </row>
    <row r="163" spans="1:20">
      <c r="A163" s="15"/>
      <c r="B163" s="8"/>
      <c r="C163" s="8"/>
      <c r="D163" s="8"/>
      <c r="E163" s="15"/>
      <c r="F163" s="8"/>
      <c r="G163" s="15"/>
      <c r="H163" s="8" t="e">
        <f t="shared" si="4"/>
        <v>#VALUE!</v>
      </c>
      <c r="T163" t="e">
        <f t="shared" si="5"/>
        <v>#VALUE!</v>
      </c>
    </row>
    <row r="164" spans="1:20">
      <c r="A164" s="15"/>
      <c r="B164" s="8"/>
      <c r="C164" s="8"/>
      <c r="D164" s="8"/>
      <c r="E164" s="15"/>
      <c r="F164" s="8"/>
      <c r="G164" s="15"/>
      <c r="H164" s="8" t="e">
        <f t="shared" si="4"/>
        <v>#VALUE!</v>
      </c>
      <c r="T164" t="e">
        <f t="shared" si="5"/>
        <v>#VALUE!</v>
      </c>
    </row>
    <row r="165" spans="1:20">
      <c r="A165" s="15"/>
      <c r="B165" s="8"/>
      <c r="C165" s="8"/>
      <c r="D165" s="8"/>
      <c r="E165" s="15"/>
      <c r="F165" s="8"/>
      <c r="G165" s="15"/>
      <c r="H165" s="8" t="e">
        <f t="shared" si="4"/>
        <v>#VALUE!</v>
      </c>
      <c r="T165" t="e">
        <f t="shared" si="5"/>
        <v>#VALUE!</v>
      </c>
    </row>
    <row r="166" spans="1:20">
      <c r="A166" s="15"/>
      <c r="B166" s="8"/>
      <c r="C166" s="8"/>
      <c r="D166" s="8"/>
      <c r="E166" s="15"/>
      <c r="F166" s="8"/>
      <c r="G166" s="15"/>
      <c r="H166" s="8" t="e">
        <f t="shared" si="4"/>
        <v>#VALUE!</v>
      </c>
      <c r="T166" t="e">
        <f t="shared" si="5"/>
        <v>#VALUE!</v>
      </c>
    </row>
    <row r="167" spans="1:20">
      <c r="A167" s="15"/>
      <c r="B167" s="8"/>
      <c r="C167" s="8"/>
      <c r="D167" s="8"/>
      <c r="E167" s="15"/>
      <c r="F167" s="8"/>
      <c r="G167" s="15"/>
      <c r="H167" s="8" t="e">
        <f t="shared" si="4"/>
        <v>#VALUE!</v>
      </c>
      <c r="T167" t="e">
        <f t="shared" si="5"/>
        <v>#VALUE!</v>
      </c>
    </row>
    <row r="168" spans="1:20">
      <c r="A168" s="15"/>
      <c r="B168" s="8"/>
      <c r="C168" s="8"/>
      <c r="D168" s="8"/>
      <c r="E168" s="15"/>
      <c r="F168" s="8"/>
      <c r="G168" s="15"/>
      <c r="H168" s="8" t="e">
        <f t="shared" si="4"/>
        <v>#VALUE!</v>
      </c>
      <c r="T168" t="e">
        <f t="shared" si="5"/>
        <v>#VALUE!</v>
      </c>
    </row>
    <row r="169" spans="1:20">
      <c r="A169" s="15"/>
      <c r="B169" s="8"/>
      <c r="C169" s="8"/>
      <c r="D169" s="8"/>
      <c r="E169" s="15"/>
      <c r="F169" s="8"/>
      <c r="G169" s="15"/>
      <c r="H169" s="8" t="e">
        <f t="shared" si="4"/>
        <v>#VALUE!</v>
      </c>
      <c r="T169" t="e">
        <f t="shared" si="5"/>
        <v>#VALUE!</v>
      </c>
    </row>
    <row r="170" spans="1:20">
      <c r="A170" s="15"/>
      <c r="B170" s="8"/>
      <c r="C170" s="8"/>
      <c r="D170" s="8"/>
      <c r="E170" s="15"/>
      <c r="F170" s="8"/>
      <c r="G170" s="15"/>
      <c r="H170" s="8" t="e">
        <f t="shared" si="4"/>
        <v>#VALUE!</v>
      </c>
      <c r="T170" t="e">
        <f t="shared" si="5"/>
        <v>#VALUE!</v>
      </c>
    </row>
    <row r="171" spans="1:20">
      <c r="A171" s="15"/>
      <c r="B171" s="8"/>
      <c r="C171" s="8"/>
      <c r="D171" s="8"/>
      <c r="E171" s="15"/>
      <c r="F171" s="8"/>
      <c r="G171" s="15"/>
      <c r="H171" s="8" t="e">
        <f t="shared" si="4"/>
        <v>#VALUE!</v>
      </c>
      <c r="T171" t="e">
        <f t="shared" si="5"/>
        <v>#VALUE!</v>
      </c>
    </row>
    <row r="172" spans="1:20">
      <c r="A172" s="15"/>
      <c r="B172" s="8"/>
      <c r="C172" s="8"/>
      <c r="D172" s="8"/>
      <c r="E172" s="15"/>
      <c r="F172" s="8"/>
      <c r="G172" s="15"/>
      <c r="H172" s="8" t="e">
        <f t="shared" si="4"/>
        <v>#VALUE!</v>
      </c>
      <c r="T172" t="e">
        <f t="shared" si="5"/>
        <v>#VALUE!</v>
      </c>
    </row>
    <row r="173" spans="1:20">
      <c r="A173" s="15"/>
      <c r="B173" s="8"/>
      <c r="C173" s="8"/>
      <c r="D173" s="8"/>
      <c r="E173" s="15"/>
      <c r="F173" s="8"/>
      <c r="G173" s="15"/>
      <c r="H173" s="8" t="e">
        <f t="shared" si="4"/>
        <v>#VALUE!</v>
      </c>
      <c r="T173" t="e">
        <f t="shared" si="5"/>
        <v>#VALUE!</v>
      </c>
    </row>
    <row r="174" spans="1:20">
      <c r="A174" s="15"/>
      <c r="B174" s="8"/>
      <c r="C174" s="8"/>
      <c r="D174" s="8"/>
      <c r="E174" s="15"/>
      <c r="F174" s="8"/>
      <c r="G174" s="15"/>
      <c r="H174" s="8" t="e">
        <f t="shared" si="4"/>
        <v>#VALUE!</v>
      </c>
      <c r="T174" t="e">
        <f t="shared" si="5"/>
        <v>#VALUE!</v>
      </c>
    </row>
    <row r="175" spans="1:20">
      <c r="A175" s="15"/>
      <c r="B175" s="8"/>
      <c r="C175" s="8"/>
      <c r="D175" s="8"/>
      <c r="E175" s="15"/>
      <c r="F175" s="8"/>
      <c r="G175" s="15"/>
      <c r="H175" s="8" t="e">
        <f t="shared" si="4"/>
        <v>#VALUE!</v>
      </c>
      <c r="T175" t="e">
        <f t="shared" si="5"/>
        <v>#VALUE!</v>
      </c>
    </row>
    <row r="176" spans="1:20">
      <c r="A176" s="15"/>
      <c r="B176" s="8"/>
      <c r="C176" s="8"/>
      <c r="D176" s="8"/>
      <c r="E176" s="15"/>
      <c r="F176" s="8"/>
      <c r="G176" s="15"/>
      <c r="H176" s="8" t="e">
        <f t="shared" si="4"/>
        <v>#VALUE!</v>
      </c>
      <c r="T176" t="e">
        <f t="shared" si="5"/>
        <v>#VALUE!</v>
      </c>
    </row>
    <row r="177" spans="1:20">
      <c r="A177" s="15"/>
      <c r="B177" s="8"/>
      <c r="C177" s="8"/>
      <c r="D177" s="8"/>
      <c r="E177" s="15"/>
      <c r="F177" s="8"/>
      <c r="G177" s="15"/>
      <c r="H177" s="8" t="e">
        <f t="shared" si="4"/>
        <v>#VALUE!</v>
      </c>
      <c r="T177" t="e">
        <f t="shared" si="5"/>
        <v>#VALUE!</v>
      </c>
    </row>
    <row r="178" spans="1:20">
      <c r="A178" s="15"/>
      <c r="B178" s="8"/>
      <c r="C178" s="8"/>
      <c r="D178" s="8"/>
      <c r="E178" s="15"/>
      <c r="F178" s="8"/>
      <c r="G178" s="15"/>
      <c r="H178" s="8" t="e">
        <f t="shared" si="4"/>
        <v>#VALUE!</v>
      </c>
      <c r="T178" t="e">
        <f t="shared" si="5"/>
        <v>#VALUE!</v>
      </c>
    </row>
    <row r="179" spans="1:20">
      <c r="A179" s="15"/>
      <c r="B179" s="8"/>
      <c r="C179" s="8"/>
      <c r="D179" s="8"/>
      <c r="E179" s="15"/>
      <c r="F179" s="8"/>
      <c r="G179" s="15"/>
      <c r="H179" s="8" t="e">
        <f t="shared" si="4"/>
        <v>#VALUE!</v>
      </c>
      <c r="T179" t="e">
        <f t="shared" si="5"/>
        <v>#VALUE!</v>
      </c>
    </row>
    <row r="180" spans="1:20">
      <c r="A180" s="15"/>
      <c r="B180" s="8"/>
      <c r="C180" s="8"/>
      <c r="D180" s="8"/>
      <c r="E180" s="15"/>
      <c r="F180" s="8"/>
      <c r="G180" s="15"/>
      <c r="H180" s="8" t="e">
        <f t="shared" si="4"/>
        <v>#VALUE!</v>
      </c>
      <c r="T180" t="e">
        <f t="shared" si="5"/>
        <v>#VALUE!</v>
      </c>
    </row>
    <row r="181" spans="1:20">
      <c r="A181" s="15"/>
      <c r="B181" s="8"/>
      <c r="C181" s="8"/>
      <c r="D181" s="8"/>
      <c r="E181" s="15"/>
      <c r="F181" s="8"/>
      <c r="G181" s="15"/>
      <c r="H181" s="8" t="e">
        <f t="shared" si="4"/>
        <v>#VALUE!</v>
      </c>
      <c r="T181" t="e">
        <f t="shared" si="5"/>
        <v>#VALUE!</v>
      </c>
    </row>
    <row r="182" spans="1:20">
      <c r="A182" s="15"/>
      <c r="B182" s="8"/>
      <c r="C182" s="8"/>
      <c r="D182" s="8"/>
      <c r="E182" s="15"/>
      <c r="F182" s="8"/>
      <c r="G182" s="15"/>
      <c r="H182" s="8" t="e">
        <f t="shared" si="4"/>
        <v>#VALUE!</v>
      </c>
      <c r="T182" t="e">
        <f t="shared" si="5"/>
        <v>#VALUE!</v>
      </c>
    </row>
    <row r="183" spans="1:20">
      <c r="A183" s="15"/>
      <c r="B183" s="8"/>
      <c r="C183" s="8"/>
      <c r="D183" s="8"/>
      <c r="E183" s="15"/>
      <c r="F183" s="8"/>
      <c r="G183" s="15"/>
      <c r="H183" s="8" t="e">
        <f t="shared" si="4"/>
        <v>#VALUE!</v>
      </c>
      <c r="T183" t="e">
        <f t="shared" si="5"/>
        <v>#VALUE!</v>
      </c>
    </row>
    <row r="184" spans="1:20">
      <c r="A184" s="15"/>
      <c r="B184" s="8"/>
      <c r="C184" s="8"/>
      <c r="D184" s="8"/>
      <c r="E184" s="15"/>
      <c r="F184" s="8"/>
      <c r="G184" s="15"/>
      <c r="H184" s="8" t="e">
        <f t="shared" si="4"/>
        <v>#VALUE!</v>
      </c>
      <c r="T184" t="e">
        <f t="shared" si="5"/>
        <v>#VALUE!</v>
      </c>
    </row>
    <row r="185" spans="1:20">
      <c r="A185" s="15"/>
      <c r="B185" s="8"/>
      <c r="C185" s="8"/>
      <c r="D185" s="8"/>
      <c r="E185" s="15"/>
      <c r="F185" s="8"/>
      <c r="G185" s="15"/>
      <c r="H185" s="8" t="e">
        <f t="shared" si="4"/>
        <v>#VALUE!</v>
      </c>
      <c r="T185" t="e">
        <f t="shared" si="5"/>
        <v>#VALUE!</v>
      </c>
    </row>
    <row r="186" spans="1:20">
      <c r="A186" s="15"/>
      <c r="B186" s="8"/>
      <c r="C186" s="8"/>
      <c r="D186" s="8"/>
      <c r="E186" s="15"/>
      <c r="F186" s="8"/>
      <c r="G186" s="15"/>
      <c r="H186" s="8" t="e">
        <f t="shared" si="4"/>
        <v>#VALUE!</v>
      </c>
      <c r="T186" t="e">
        <f t="shared" si="5"/>
        <v>#VALUE!</v>
      </c>
    </row>
    <row r="187" spans="1:20">
      <c r="A187" s="15"/>
      <c r="B187" s="8"/>
      <c r="C187" s="8"/>
      <c r="D187" s="8"/>
      <c r="E187" s="15"/>
      <c r="F187" s="8"/>
      <c r="G187" s="15"/>
      <c r="H187" s="8" t="e">
        <f t="shared" si="4"/>
        <v>#VALUE!</v>
      </c>
      <c r="T187" t="e">
        <f t="shared" si="5"/>
        <v>#VALUE!</v>
      </c>
    </row>
    <row r="188" spans="1:20">
      <c r="A188" s="15"/>
      <c r="B188" s="8"/>
      <c r="C188" s="8"/>
      <c r="D188" s="8"/>
      <c r="E188" s="15"/>
      <c r="F188" s="8"/>
      <c r="G188" s="15"/>
      <c r="H188" s="8" t="e">
        <f t="shared" si="4"/>
        <v>#VALUE!</v>
      </c>
      <c r="T188" t="e">
        <f t="shared" si="5"/>
        <v>#VALUE!</v>
      </c>
    </row>
    <row r="189" spans="1:20">
      <c r="A189" s="15"/>
      <c r="B189" s="8"/>
      <c r="C189" s="8"/>
      <c r="D189" s="8"/>
      <c r="E189" s="15"/>
      <c r="F189" s="8"/>
      <c r="G189" s="15"/>
      <c r="H189" s="8" t="e">
        <f t="shared" si="4"/>
        <v>#VALUE!</v>
      </c>
      <c r="T189" t="e">
        <f t="shared" si="5"/>
        <v>#VALUE!</v>
      </c>
    </row>
    <row r="190" spans="1:20">
      <c r="A190" s="15"/>
      <c r="B190" s="8"/>
      <c r="C190" s="8"/>
      <c r="D190" s="8"/>
      <c r="E190" s="15"/>
      <c r="F190" s="8"/>
      <c r="G190" s="15"/>
      <c r="H190" s="8" t="e">
        <f t="shared" si="4"/>
        <v>#VALUE!</v>
      </c>
      <c r="T190" t="e">
        <f t="shared" si="5"/>
        <v>#VALUE!</v>
      </c>
    </row>
    <row r="191" spans="1:20">
      <c r="A191" s="15"/>
      <c r="B191" s="8"/>
      <c r="C191" s="8"/>
      <c r="D191" s="8"/>
      <c r="E191" s="15"/>
      <c r="F191" s="8"/>
      <c r="G191" s="15"/>
      <c r="H191" s="8" t="e">
        <f t="shared" si="4"/>
        <v>#VALUE!</v>
      </c>
      <c r="T191" t="e">
        <f t="shared" si="5"/>
        <v>#VALUE!</v>
      </c>
    </row>
    <row r="192" spans="1:20">
      <c r="A192" s="15"/>
      <c r="B192" s="8"/>
      <c r="C192" s="8"/>
      <c r="D192" s="8"/>
      <c r="E192" s="15"/>
      <c r="F192" s="8"/>
      <c r="G192" s="15"/>
      <c r="H192" s="8" t="e">
        <f t="shared" si="4"/>
        <v>#VALUE!</v>
      </c>
      <c r="T192" t="e">
        <f t="shared" si="5"/>
        <v>#VALUE!</v>
      </c>
    </row>
    <row r="193" spans="1:20">
      <c r="A193" s="15"/>
      <c r="B193" s="8"/>
      <c r="C193" s="8"/>
      <c r="D193" s="8"/>
      <c r="E193" s="15"/>
      <c r="F193" s="8"/>
      <c r="G193" s="15"/>
      <c r="H193" s="8" t="e">
        <f t="shared" si="4"/>
        <v>#VALUE!</v>
      </c>
      <c r="T193" t="e">
        <f t="shared" si="5"/>
        <v>#VALUE!</v>
      </c>
    </row>
    <row r="194" spans="1:20">
      <c r="A194" s="15"/>
      <c r="B194" s="8"/>
      <c r="C194" s="8"/>
      <c r="D194" s="8"/>
      <c r="E194" s="15"/>
      <c r="F194" s="8"/>
      <c r="G194" s="15"/>
      <c r="H194" s="8" t="e">
        <f t="shared" si="4"/>
        <v>#VALUE!</v>
      </c>
      <c r="T194" t="e">
        <f t="shared" si="5"/>
        <v>#VALUE!</v>
      </c>
    </row>
    <row r="195" spans="1:20">
      <c r="A195" s="15"/>
      <c r="B195" s="8"/>
      <c r="C195" s="8"/>
      <c r="D195" s="8"/>
      <c r="E195" s="15"/>
      <c r="F195" s="8"/>
      <c r="G195" s="15"/>
      <c r="H195" s="8" t="e">
        <f t="shared" ref="H195:H258" si="6">IF(T195*B195&lt;4, "No Action", IF(T195*B195&lt;7, "Monitor", IF(T195*B195&lt;15, "Action", IF(T195*B195&lt;16, "Urgent Action", "Immediate Action"))))</f>
        <v>#VALUE!</v>
      </c>
      <c r="T195" t="e">
        <f t="shared" ref="T195:T258" si="7">CODE(C195)-64</f>
        <v>#VALUE!</v>
      </c>
    </row>
    <row r="196" spans="1:20">
      <c r="A196" s="15"/>
      <c r="B196" s="8"/>
      <c r="C196" s="8"/>
      <c r="D196" s="8"/>
      <c r="E196" s="15"/>
      <c r="F196" s="8"/>
      <c r="G196" s="15"/>
      <c r="H196" s="8" t="e">
        <f t="shared" si="6"/>
        <v>#VALUE!</v>
      </c>
      <c r="T196" t="e">
        <f t="shared" si="7"/>
        <v>#VALUE!</v>
      </c>
    </row>
    <row r="197" spans="1:20">
      <c r="A197" s="15"/>
      <c r="B197" s="8"/>
      <c r="C197" s="8"/>
      <c r="D197" s="8"/>
      <c r="E197" s="15"/>
      <c r="F197" s="8"/>
      <c r="G197" s="15"/>
      <c r="H197" s="8" t="e">
        <f t="shared" si="6"/>
        <v>#VALUE!</v>
      </c>
      <c r="T197" t="e">
        <f t="shared" si="7"/>
        <v>#VALUE!</v>
      </c>
    </row>
    <row r="198" spans="1:20">
      <c r="A198" s="15"/>
      <c r="B198" s="8"/>
      <c r="C198" s="8"/>
      <c r="D198" s="8"/>
      <c r="E198" s="15"/>
      <c r="F198" s="8"/>
      <c r="G198" s="15"/>
      <c r="H198" s="8" t="e">
        <f t="shared" si="6"/>
        <v>#VALUE!</v>
      </c>
      <c r="T198" t="e">
        <f t="shared" si="7"/>
        <v>#VALUE!</v>
      </c>
    </row>
    <row r="199" spans="1:20">
      <c r="A199" s="15"/>
      <c r="B199" s="8"/>
      <c r="C199" s="8"/>
      <c r="D199" s="8"/>
      <c r="E199" s="15"/>
      <c r="F199" s="8"/>
      <c r="G199" s="15"/>
      <c r="H199" s="8" t="e">
        <f t="shared" si="6"/>
        <v>#VALUE!</v>
      </c>
      <c r="T199" t="e">
        <f t="shared" si="7"/>
        <v>#VALUE!</v>
      </c>
    </row>
    <row r="200" spans="1:20">
      <c r="A200" s="15"/>
      <c r="B200" s="8"/>
      <c r="C200" s="8"/>
      <c r="D200" s="8"/>
      <c r="E200" s="15"/>
      <c r="F200" s="8"/>
      <c r="G200" s="15"/>
      <c r="H200" s="8" t="e">
        <f t="shared" si="6"/>
        <v>#VALUE!</v>
      </c>
      <c r="T200" t="e">
        <f t="shared" si="7"/>
        <v>#VALUE!</v>
      </c>
    </row>
    <row r="201" spans="1:20">
      <c r="A201" s="15"/>
      <c r="B201" s="8"/>
      <c r="C201" s="8"/>
      <c r="D201" s="8"/>
      <c r="E201" s="15"/>
      <c r="F201" s="8"/>
      <c r="G201" s="15"/>
      <c r="H201" s="8" t="e">
        <f t="shared" si="6"/>
        <v>#VALUE!</v>
      </c>
      <c r="T201" t="e">
        <f t="shared" si="7"/>
        <v>#VALUE!</v>
      </c>
    </row>
    <row r="202" spans="1:20">
      <c r="A202" s="15"/>
      <c r="B202" s="8"/>
      <c r="C202" s="8"/>
      <c r="D202" s="8"/>
      <c r="E202" s="15"/>
      <c r="F202" s="8"/>
      <c r="G202" s="15"/>
      <c r="H202" s="8" t="e">
        <f t="shared" si="6"/>
        <v>#VALUE!</v>
      </c>
      <c r="T202" t="e">
        <f t="shared" si="7"/>
        <v>#VALUE!</v>
      </c>
    </row>
    <row r="203" spans="1:20">
      <c r="A203" s="15"/>
      <c r="B203" s="8"/>
      <c r="C203" s="8"/>
      <c r="D203" s="8"/>
      <c r="E203" s="15"/>
      <c r="F203" s="8"/>
      <c r="G203" s="15"/>
      <c r="H203" s="8" t="e">
        <f t="shared" si="6"/>
        <v>#VALUE!</v>
      </c>
      <c r="T203" t="e">
        <f t="shared" si="7"/>
        <v>#VALUE!</v>
      </c>
    </row>
    <row r="204" spans="1:20">
      <c r="A204" s="15"/>
      <c r="B204" s="8"/>
      <c r="C204" s="8"/>
      <c r="D204" s="8"/>
      <c r="E204" s="15"/>
      <c r="F204" s="8"/>
      <c r="G204" s="15"/>
      <c r="H204" s="8" t="e">
        <f t="shared" si="6"/>
        <v>#VALUE!</v>
      </c>
      <c r="T204" t="e">
        <f t="shared" si="7"/>
        <v>#VALUE!</v>
      </c>
    </row>
    <row r="205" spans="1:20">
      <c r="A205" s="15"/>
      <c r="B205" s="8"/>
      <c r="C205" s="8"/>
      <c r="D205" s="8"/>
      <c r="E205" s="15"/>
      <c r="F205" s="8"/>
      <c r="G205" s="15"/>
      <c r="H205" s="8" t="e">
        <f t="shared" si="6"/>
        <v>#VALUE!</v>
      </c>
      <c r="T205" t="e">
        <f t="shared" si="7"/>
        <v>#VALUE!</v>
      </c>
    </row>
    <row r="206" spans="1:20">
      <c r="A206" s="15"/>
      <c r="B206" s="8"/>
      <c r="C206" s="8"/>
      <c r="D206" s="8"/>
      <c r="E206" s="15"/>
      <c r="F206" s="8"/>
      <c r="G206" s="15"/>
      <c r="H206" s="8" t="e">
        <f t="shared" si="6"/>
        <v>#VALUE!</v>
      </c>
      <c r="T206" t="e">
        <f t="shared" si="7"/>
        <v>#VALUE!</v>
      </c>
    </row>
    <row r="207" spans="1:20">
      <c r="A207" s="15"/>
      <c r="B207" s="8"/>
      <c r="C207" s="8"/>
      <c r="D207" s="8"/>
      <c r="E207" s="15"/>
      <c r="F207" s="8"/>
      <c r="G207" s="15"/>
      <c r="H207" s="8" t="e">
        <f t="shared" si="6"/>
        <v>#VALUE!</v>
      </c>
      <c r="T207" t="e">
        <f t="shared" si="7"/>
        <v>#VALUE!</v>
      </c>
    </row>
    <row r="208" spans="1:20">
      <c r="A208" s="15"/>
      <c r="B208" s="8"/>
      <c r="C208" s="8"/>
      <c r="D208" s="8"/>
      <c r="E208" s="15"/>
      <c r="F208" s="8"/>
      <c r="G208" s="15"/>
      <c r="H208" s="8" t="e">
        <f t="shared" si="6"/>
        <v>#VALUE!</v>
      </c>
      <c r="T208" t="e">
        <f t="shared" si="7"/>
        <v>#VALUE!</v>
      </c>
    </row>
    <row r="209" spans="1:20">
      <c r="A209" s="15"/>
      <c r="B209" s="8"/>
      <c r="C209" s="8"/>
      <c r="D209" s="8"/>
      <c r="E209" s="15"/>
      <c r="F209" s="8"/>
      <c r="G209" s="15"/>
      <c r="H209" s="8" t="e">
        <f t="shared" si="6"/>
        <v>#VALUE!</v>
      </c>
      <c r="T209" t="e">
        <f t="shared" si="7"/>
        <v>#VALUE!</v>
      </c>
    </row>
    <row r="210" spans="1:20">
      <c r="A210" s="15"/>
      <c r="B210" s="8"/>
      <c r="C210" s="8"/>
      <c r="D210" s="8"/>
      <c r="E210" s="15"/>
      <c r="F210" s="8"/>
      <c r="G210" s="15"/>
      <c r="H210" s="8" t="e">
        <f t="shared" si="6"/>
        <v>#VALUE!</v>
      </c>
      <c r="T210" t="e">
        <f t="shared" si="7"/>
        <v>#VALUE!</v>
      </c>
    </row>
    <row r="211" spans="1:20">
      <c r="A211" s="15"/>
      <c r="B211" s="8"/>
      <c r="C211" s="8"/>
      <c r="D211" s="8"/>
      <c r="E211" s="15"/>
      <c r="F211" s="8"/>
      <c r="G211" s="15"/>
      <c r="H211" s="8" t="e">
        <f t="shared" si="6"/>
        <v>#VALUE!</v>
      </c>
      <c r="T211" t="e">
        <f t="shared" si="7"/>
        <v>#VALUE!</v>
      </c>
    </row>
    <row r="212" spans="1:20">
      <c r="A212" s="15"/>
      <c r="B212" s="8"/>
      <c r="C212" s="8"/>
      <c r="D212" s="8"/>
      <c r="E212" s="15"/>
      <c r="F212" s="8"/>
      <c r="G212" s="15"/>
      <c r="H212" s="8" t="e">
        <f t="shared" si="6"/>
        <v>#VALUE!</v>
      </c>
      <c r="T212" t="e">
        <f t="shared" si="7"/>
        <v>#VALUE!</v>
      </c>
    </row>
    <row r="213" spans="1:20">
      <c r="A213" s="15"/>
      <c r="B213" s="8"/>
      <c r="C213" s="8"/>
      <c r="D213" s="8"/>
      <c r="E213" s="15"/>
      <c r="F213" s="8"/>
      <c r="G213" s="15"/>
      <c r="H213" s="8" t="e">
        <f t="shared" si="6"/>
        <v>#VALUE!</v>
      </c>
      <c r="T213" t="e">
        <f t="shared" si="7"/>
        <v>#VALUE!</v>
      </c>
    </row>
    <row r="214" spans="1:20">
      <c r="A214" s="15"/>
      <c r="B214" s="8"/>
      <c r="C214" s="8"/>
      <c r="D214" s="8"/>
      <c r="E214" s="15"/>
      <c r="F214" s="8"/>
      <c r="G214" s="15"/>
      <c r="H214" s="8" t="e">
        <f t="shared" si="6"/>
        <v>#VALUE!</v>
      </c>
      <c r="T214" t="e">
        <f t="shared" si="7"/>
        <v>#VALUE!</v>
      </c>
    </row>
    <row r="215" spans="1:20">
      <c r="A215" s="15"/>
      <c r="B215" s="8"/>
      <c r="C215" s="8"/>
      <c r="D215" s="8"/>
      <c r="E215" s="15"/>
      <c r="F215" s="8"/>
      <c r="G215" s="15"/>
      <c r="H215" s="8" t="e">
        <f t="shared" si="6"/>
        <v>#VALUE!</v>
      </c>
      <c r="T215" t="e">
        <f t="shared" si="7"/>
        <v>#VALUE!</v>
      </c>
    </row>
    <row r="216" spans="1:20">
      <c r="A216" s="15"/>
      <c r="B216" s="8"/>
      <c r="C216" s="8"/>
      <c r="D216" s="8"/>
      <c r="E216" s="15"/>
      <c r="F216" s="8"/>
      <c r="G216" s="15"/>
      <c r="H216" s="8" t="e">
        <f t="shared" si="6"/>
        <v>#VALUE!</v>
      </c>
      <c r="T216" t="e">
        <f t="shared" si="7"/>
        <v>#VALUE!</v>
      </c>
    </row>
    <row r="217" spans="1:20">
      <c r="A217" s="15"/>
      <c r="B217" s="8"/>
      <c r="C217" s="8"/>
      <c r="D217" s="8"/>
      <c r="E217" s="15"/>
      <c r="F217" s="8"/>
      <c r="G217" s="15"/>
      <c r="H217" s="8" t="e">
        <f t="shared" si="6"/>
        <v>#VALUE!</v>
      </c>
      <c r="T217" t="e">
        <f t="shared" si="7"/>
        <v>#VALUE!</v>
      </c>
    </row>
    <row r="218" spans="1:20">
      <c r="A218" s="15"/>
      <c r="B218" s="8"/>
      <c r="C218" s="8"/>
      <c r="D218" s="8"/>
      <c r="E218" s="15"/>
      <c r="F218" s="8"/>
      <c r="G218" s="15"/>
      <c r="H218" s="8" t="e">
        <f t="shared" si="6"/>
        <v>#VALUE!</v>
      </c>
      <c r="T218" t="e">
        <f t="shared" si="7"/>
        <v>#VALUE!</v>
      </c>
    </row>
    <row r="219" spans="1:20">
      <c r="A219" s="15"/>
      <c r="B219" s="8"/>
      <c r="C219" s="8"/>
      <c r="D219" s="8"/>
      <c r="E219" s="15"/>
      <c r="F219" s="8"/>
      <c r="G219" s="15"/>
      <c r="H219" s="8" t="e">
        <f t="shared" si="6"/>
        <v>#VALUE!</v>
      </c>
      <c r="T219" t="e">
        <f t="shared" si="7"/>
        <v>#VALUE!</v>
      </c>
    </row>
    <row r="220" spans="1:20">
      <c r="A220" s="15"/>
      <c r="B220" s="8"/>
      <c r="C220" s="8"/>
      <c r="D220" s="8"/>
      <c r="E220" s="15"/>
      <c r="F220" s="8"/>
      <c r="G220" s="15"/>
      <c r="H220" s="8" t="e">
        <f t="shared" si="6"/>
        <v>#VALUE!</v>
      </c>
      <c r="T220" t="e">
        <f t="shared" si="7"/>
        <v>#VALUE!</v>
      </c>
    </row>
    <row r="221" spans="1:20">
      <c r="A221" s="15"/>
      <c r="B221" s="8"/>
      <c r="C221" s="8"/>
      <c r="D221" s="8"/>
      <c r="E221" s="15"/>
      <c r="F221" s="8"/>
      <c r="G221" s="15"/>
      <c r="H221" s="8" t="e">
        <f t="shared" si="6"/>
        <v>#VALUE!</v>
      </c>
      <c r="T221" t="e">
        <f t="shared" si="7"/>
        <v>#VALUE!</v>
      </c>
    </row>
    <row r="222" spans="1:20">
      <c r="A222" s="15"/>
      <c r="B222" s="8"/>
      <c r="C222" s="8"/>
      <c r="D222" s="8"/>
      <c r="E222" s="15"/>
      <c r="F222" s="8"/>
      <c r="G222" s="15"/>
      <c r="H222" s="8" t="e">
        <f t="shared" si="6"/>
        <v>#VALUE!</v>
      </c>
      <c r="T222" t="e">
        <f t="shared" si="7"/>
        <v>#VALUE!</v>
      </c>
    </row>
    <row r="223" spans="1:20">
      <c r="A223" s="15"/>
      <c r="B223" s="8"/>
      <c r="C223" s="8"/>
      <c r="D223" s="8"/>
      <c r="E223" s="15"/>
      <c r="F223" s="8"/>
      <c r="G223" s="15"/>
      <c r="H223" s="8" t="e">
        <f t="shared" si="6"/>
        <v>#VALUE!</v>
      </c>
      <c r="T223" t="e">
        <f t="shared" si="7"/>
        <v>#VALUE!</v>
      </c>
    </row>
    <row r="224" spans="1:20">
      <c r="A224" s="15"/>
      <c r="B224" s="8"/>
      <c r="C224" s="8"/>
      <c r="D224" s="8"/>
      <c r="E224" s="15"/>
      <c r="F224" s="8"/>
      <c r="G224" s="15"/>
      <c r="H224" s="8" t="e">
        <f t="shared" si="6"/>
        <v>#VALUE!</v>
      </c>
      <c r="T224" t="e">
        <f t="shared" si="7"/>
        <v>#VALUE!</v>
      </c>
    </row>
    <row r="225" spans="1:20">
      <c r="A225" s="15"/>
      <c r="B225" s="8"/>
      <c r="C225" s="8"/>
      <c r="D225" s="8"/>
      <c r="E225" s="15"/>
      <c r="F225" s="8"/>
      <c r="G225" s="15"/>
      <c r="H225" s="8" t="e">
        <f t="shared" si="6"/>
        <v>#VALUE!</v>
      </c>
      <c r="T225" t="e">
        <f t="shared" si="7"/>
        <v>#VALUE!</v>
      </c>
    </row>
    <row r="226" spans="1:20">
      <c r="A226" s="15"/>
      <c r="B226" s="8"/>
      <c r="C226" s="8"/>
      <c r="D226" s="8"/>
      <c r="E226" s="15"/>
      <c r="F226" s="8"/>
      <c r="G226" s="15"/>
      <c r="H226" s="8" t="e">
        <f t="shared" si="6"/>
        <v>#VALUE!</v>
      </c>
      <c r="T226" t="e">
        <f t="shared" si="7"/>
        <v>#VALUE!</v>
      </c>
    </row>
    <row r="227" spans="1:20">
      <c r="A227" s="15"/>
      <c r="B227" s="8"/>
      <c r="C227" s="8"/>
      <c r="D227" s="8"/>
      <c r="E227" s="15"/>
      <c r="F227" s="8"/>
      <c r="G227" s="15"/>
      <c r="H227" s="8" t="e">
        <f t="shared" si="6"/>
        <v>#VALUE!</v>
      </c>
      <c r="T227" t="e">
        <f t="shared" si="7"/>
        <v>#VALUE!</v>
      </c>
    </row>
    <row r="228" spans="1:20">
      <c r="A228" s="15"/>
      <c r="B228" s="8"/>
      <c r="C228" s="8"/>
      <c r="D228" s="8"/>
      <c r="E228" s="15"/>
      <c r="F228" s="8"/>
      <c r="G228" s="15"/>
      <c r="H228" s="8" t="e">
        <f t="shared" si="6"/>
        <v>#VALUE!</v>
      </c>
      <c r="T228" t="e">
        <f t="shared" si="7"/>
        <v>#VALUE!</v>
      </c>
    </row>
    <row r="229" spans="1:20">
      <c r="A229" s="15"/>
      <c r="B229" s="8"/>
      <c r="C229" s="8"/>
      <c r="D229" s="8"/>
      <c r="E229" s="15"/>
      <c r="F229" s="8"/>
      <c r="G229" s="15"/>
      <c r="H229" s="8" t="e">
        <f t="shared" si="6"/>
        <v>#VALUE!</v>
      </c>
      <c r="T229" t="e">
        <f t="shared" si="7"/>
        <v>#VALUE!</v>
      </c>
    </row>
    <row r="230" spans="1:20">
      <c r="A230" s="15"/>
      <c r="B230" s="8"/>
      <c r="C230" s="8"/>
      <c r="D230" s="8"/>
      <c r="E230" s="15"/>
      <c r="F230" s="8"/>
      <c r="G230" s="15"/>
      <c r="H230" s="8" t="e">
        <f t="shared" si="6"/>
        <v>#VALUE!</v>
      </c>
      <c r="T230" t="e">
        <f t="shared" si="7"/>
        <v>#VALUE!</v>
      </c>
    </row>
    <row r="231" spans="1:20">
      <c r="A231" s="15"/>
      <c r="B231" s="8"/>
      <c r="C231" s="8"/>
      <c r="D231" s="8"/>
      <c r="E231" s="15"/>
      <c r="F231" s="8"/>
      <c r="G231" s="15"/>
      <c r="H231" s="8" t="e">
        <f t="shared" si="6"/>
        <v>#VALUE!</v>
      </c>
      <c r="T231" t="e">
        <f t="shared" si="7"/>
        <v>#VALUE!</v>
      </c>
    </row>
    <row r="232" spans="1:20">
      <c r="A232" s="15"/>
      <c r="B232" s="8"/>
      <c r="C232" s="8"/>
      <c r="D232" s="8"/>
      <c r="E232" s="15"/>
      <c r="F232" s="8"/>
      <c r="G232" s="15"/>
      <c r="H232" s="8" t="e">
        <f t="shared" si="6"/>
        <v>#VALUE!</v>
      </c>
      <c r="T232" t="e">
        <f t="shared" si="7"/>
        <v>#VALUE!</v>
      </c>
    </row>
    <row r="233" spans="1:20">
      <c r="A233" s="15"/>
      <c r="B233" s="8"/>
      <c r="C233" s="8"/>
      <c r="D233" s="8"/>
      <c r="E233" s="15"/>
      <c r="F233" s="8"/>
      <c r="G233" s="15"/>
      <c r="H233" s="8" t="e">
        <f t="shared" si="6"/>
        <v>#VALUE!</v>
      </c>
      <c r="T233" t="e">
        <f t="shared" si="7"/>
        <v>#VALUE!</v>
      </c>
    </row>
    <row r="234" spans="1:20">
      <c r="A234" s="15"/>
      <c r="B234" s="8"/>
      <c r="C234" s="8"/>
      <c r="D234" s="8"/>
      <c r="E234" s="15"/>
      <c r="F234" s="8"/>
      <c r="G234" s="15"/>
      <c r="H234" s="8" t="e">
        <f t="shared" si="6"/>
        <v>#VALUE!</v>
      </c>
      <c r="T234" t="e">
        <f t="shared" si="7"/>
        <v>#VALUE!</v>
      </c>
    </row>
    <row r="235" spans="1:20">
      <c r="A235" s="15"/>
      <c r="B235" s="8"/>
      <c r="C235" s="8"/>
      <c r="D235" s="8"/>
      <c r="E235" s="15"/>
      <c r="F235" s="8"/>
      <c r="G235" s="15"/>
      <c r="H235" s="8" t="e">
        <f t="shared" si="6"/>
        <v>#VALUE!</v>
      </c>
      <c r="T235" t="e">
        <f t="shared" si="7"/>
        <v>#VALUE!</v>
      </c>
    </row>
    <row r="236" spans="1:20">
      <c r="A236" s="15"/>
      <c r="B236" s="8"/>
      <c r="C236" s="8"/>
      <c r="D236" s="8"/>
      <c r="E236" s="15"/>
      <c r="F236" s="8"/>
      <c r="G236" s="15"/>
      <c r="H236" s="8" t="e">
        <f t="shared" si="6"/>
        <v>#VALUE!</v>
      </c>
      <c r="T236" t="e">
        <f t="shared" si="7"/>
        <v>#VALUE!</v>
      </c>
    </row>
    <row r="237" spans="1:20">
      <c r="A237" s="15"/>
      <c r="B237" s="8"/>
      <c r="C237" s="8"/>
      <c r="D237" s="8"/>
      <c r="E237" s="15"/>
      <c r="F237" s="8"/>
      <c r="G237" s="15"/>
      <c r="H237" s="8" t="e">
        <f t="shared" si="6"/>
        <v>#VALUE!</v>
      </c>
      <c r="T237" t="e">
        <f t="shared" si="7"/>
        <v>#VALUE!</v>
      </c>
    </row>
    <row r="238" spans="1:20">
      <c r="A238" s="15"/>
      <c r="B238" s="8"/>
      <c r="C238" s="8"/>
      <c r="D238" s="8"/>
      <c r="E238" s="15"/>
      <c r="F238" s="8"/>
      <c r="G238" s="15"/>
      <c r="H238" s="8" t="e">
        <f t="shared" si="6"/>
        <v>#VALUE!</v>
      </c>
      <c r="T238" t="e">
        <f t="shared" si="7"/>
        <v>#VALUE!</v>
      </c>
    </row>
    <row r="239" spans="1:20">
      <c r="A239" s="15"/>
      <c r="B239" s="8"/>
      <c r="C239" s="8"/>
      <c r="D239" s="8"/>
      <c r="E239" s="15"/>
      <c r="F239" s="8"/>
      <c r="G239" s="15"/>
      <c r="H239" s="8" t="e">
        <f t="shared" si="6"/>
        <v>#VALUE!</v>
      </c>
      <c r="T239" t="e">
        <f t="shared" si="7"/>
        <v>#VALUE!</v>
      </c>
    </row>
    <row r="240" spans="1:20">
      <c r="A240" s="15"/>
      <c r="B240" s="8"/>
      <c r="C240" s="8"/>
      <c r="D240" s="8"/>
      <c r="E240" s="15"/>
      <c r="F240" s="8"/>
      <c r="G240" s="15"/>
      <c r="H240" s="8" t="e">
        <f t="shared" si="6"/>
        <v>#VALUE!</v>
      </c>
      <c r="T240" t="e">
        <f t="shared" si="7"/>
        <v>#VALUE!</v>
      </c>
    </row>
    <row r="241" spans="1:20">
      <c r="A241" s="15"/>
      <c r="B241" s="8"/>
      <c r="C241" s="8"/>
      <c r="D241" s="8"/>
      <c r="E241" s="15"/>
      <c r="F241" s="8"/>
      <c r="G241" s="15"/>
      <c r="H241" s="8" t="e">
        <f t="shared" si="6"/>
        <v>#VALUE!</v>
      </c>
      <c r="T241" t="e">
        <f t="shared" si="7"/>
        <v>#VALUE!</v>
      </c>
    </row>
    <row r="242" spans="1:20">
      <c r="A242" s="15"/>
      <c r="B242" s="8"/>
      <c r="C242" s="8"/>
      <c r="D242" s="8"/>
      <c r="E242" s="15"/>
      <c r="F242" s="8"/>
      <c r="G242" s="15"/>
      <c r="H242" s="8" t="e">
        <f t="shared" si="6"/>
        <v>#VALUE!</v>
      </c>
      <c r="T242" t="e">
        <f t="shared" si="7"/>
        <v>#VALUE!</v>
      </c>
    </row>
    <row r="243" spans="1:20">
      <c r="A243" s="15"/>
      <c r="B243" s="8"/>
      <c r="C243" s="8"/>
      <c r="D243" s="8"/>
      <c r="E243" s="15"/>
      <c r="F243" s="8"/>
      <c r="G243" s="15"/>
      <c r="H243" s="8" t="e">
        <f t="shared" si="6"/>
        <v>#VALUE!</v>
      </c>
      <c r="T243" t="e">
        <f t="shared" si="7"/>
        <v>#VALUE!</v>
      </c>
    </row>
    <row r="244" spans="1:20">
      <c r="A244" s="15"/>
      <c r="B244" s="8"/>
      <c r="C244" s="8"/>
      <c r="D244" s="8"/>
      <c r="E244" s="15"/>
      <c r="F244" s="8"/>
      <c r="G244" s="15"/>
      <c r="H244" s="8" t="e">
        <f t="shared" si="6"/>
        <v>#VALUE!</v>
      </c>
      <c r="T244" t="e">
        <f t="shared" si="7"/>
        <v>#VALUE!</v>
      </c>
    </row>
    <row r="245" spans="1:20">
      <c r="A245" s="15"/>
      <c r="B245" s="8"/>
      <c r="C245" s="8"/>
      <c r="D245" s="8"/>
      <c r="E245" s="15"/>
      <c r="F245" s="8"/>
      <c r="G245" s="15"/>
      <c r="H245" s="8" t="e">
        <f t="shared" si="6"/>
        <v>#VALUE!</v>
      </c>
      <c r="T245" t="e">
        <f t="shared" si="7"/>
        <v>#VALUE!</v>
      </c>
    </row>
    <row r="246" spans="1:20">
      <c r="A246" s="15"/>
      <c r="B246" s="8"/>
      <c r="C246" s="8"/>
      <c r="D246" s="8"/>
      <c r="E246" s="15"/>
      <c r="F246" s="8"/>
      <c r="G246" s="15"/>
      <c r="H246" s="8" t="e">
        <f t="shared" si="6"/>
        <v>#VALUE!</v>
      </c>
      <c r="T246" t="e">
        <f t="shared" si="7"/>
        <v>#VALUE!</v>
      </c>
    </row>
    <row r="247" spans="1:20">
      <c r="A247" s="15"/>
      <c r="B247" s="8"/>
      <c r="C247" s="8"/>
      <c r="D247" s="8"/>
      <c r="E247" s="15"/>
      <c r="F247" s="8"/>
      <c r="G247" s="15"/>
      <c r="H247" s="8" t="e">
        <f t="shared" si="6"/>
        <v>#VALUE!</v>
      </c>
      <c r="T247" t="e">
        <f t="shared" si="7"/>
        <v>#VALUE!</v>
      </c>
    </row>
    <row r="248" spans="1:20">
      <c r="A248" s="15"/>
      <c r="B248" s="8"/>
      <c r="C248" s="8"/>
      <c r="D248" s="8"/>
      <c r="E248" s="15"/>
      <c r="F248" s="8"/>
      <c r="G248" s="15"/>
      <c r="H248" s="8" t="e">
        <f t="shared" si="6"/>
        <v>#VALUE!</v>
      </c>
      <c r="T248" t="e">
        <f t="shared" si="7"/>
        <v>#VALUE!</v>
      </c>
    </row>
    <row r="249" spans="1:20">
      <c r="A249" s="15"/>
      <c r="B249" s="8"/>
      <c r="C249" s="8"/>
      <c r="D249" s="8"/>
      <c r="E249" s="15"/>
      <c r="F249" s="8"/>
      <c r="G249" s="15"/>
      <c r="H249" s="8" t="e">
        <f t="shared" si="6"/>
        <v>#VALUE!</v>
      </c>
      <c r="T249" t="e">
        <f t="shared" si="7"/>
        <v>#VALUE!</v>
      </c>
    </row>
    <row r="250" spans="1:20">
      <c r="A250" s="15"/>
      <c r="B250" s="8"/>
      <c r="C250" s="8"/>
      <c r="D250" s="8"/>
      <c r="E250" s="15"/>
      <c r="F250" s="8"/>
      <c r="G250" s="15"/>
      <c r="H250" s="8" t="e">
        <f t="shared" si="6"/>
        <v>#VALUE!</v>
      </c>
      <c r="T250" t="e">
        <f t="shared" si="7"/>
        <v>#VALUE!</v>
      </c>
    </row>
    <row r="251" spans="1:20">
      <c r="A251" s="17"/>
      <c r="B251" s="18"/>
      <c r="C251" s="18"/>
      <c r="D251" s="18"/>
      <c r="E251" s="17"/>
      <c r="F251" s="18"/>
      <c r="G251" s="17"/>
      <c r="H251" s="18"/>
    </row>
  </sheetData>
  <sortState ref="Z2:AC26">
    <sortCondition ref="Z2"/>
  </sortState>
  <conditionalFormatting sqref="A1:A1048576">
    <cfRule type="expression" dxfId="19" priority="65">
      <formula>$H1="No Action"</formula>
    </cfRule>
    <cfRule type="expression" dxfId="18" priority="64">
      <formula>$H1="Monitor"</formula>
    </cfRule>
    <cfRule type="expression" dxfId="17" priority="63">
      <formula>$H1="Action"</formula>
    </cfRule>
    <cfRule type="expression" dxfId="16" priority="62">
      <formula>$H1="Urgent Action"</formula>
    </cfRule>
    <cfRule type="expression" dxfId="15" priority="61">
      <formula>$H1="Immediate Action"</formula>
    </cfRule>
  </conditionalFormatting>
  <conditionalFormatting sqref="B1:B1048576">
    <cfRule type="expression" dxfId="14" priority="11">
      <formula>$H1="Immediate Action"</formula>
    </cfRule>
    <cfRule type="expression" dxfId="13" priority="12">
      <formula>$H1="Urgent Action"</formula>
    </cfRule>
    <cfRule type="expression" dxfId="12" priority="13">
      <formula>$H1="Action"</formula>
    </cfRule>
    <cfRule type="expression" dxfId="11" priority="14">
      <formula>$H1="Monitor"</formula>
    </cfRule>
    <cfRule type="expression" dxfId="10" priority="15">
      <formula>$H1="No Action"</formula>
    </cfRule>
  </conditionalFormatting>
  <conditionalFormatting sqref="C1:C1048576">
    <cfRule type="expression" dxfId="9" priority="6">
      <formula>$H1="Immediate Action"</formula>
    </cfRule>
    <cfRule type="expression" dxfId="8" priority="7">
      <formula>$H1="Urgent Action"</formula>
    </cfRule>
    <cfRule type="expression" dxfId="7" priority="8">
      <formula>$H1="Action"</formula>
    </cfRule>
    <cfRule type="expression" dxfId="6" priority="9">
      <formula>$H1="Monitor"</formula>
    </cfRule>
    <cfRule type="expression" dxfId="5" priority="10">
      <formula>$H1="No Action"</formula>
    </cfRule>
  </conditionalFormatting>
  <conditionalFormatting sqref="H1:H1048576 I1:J1">
    <cfRule type="expression" dxfId="4" priority="1">
      <formula>$H1="Immediate Action"</formula>
    </cfRule>
    <cfRule type="expression" dxfId="3" priority="2">
      <formula>$H1="Urgent Action"</formula>
    </cfRule>
    <cfRule type="expression" dxfId="2" priority="3">
      <formula>$H1="Action"</formula>
    </cfRule>
    <cfRule type="expression" dxfId="1" priority="4">
      <formula>$H1="Monitor"</formula>
    </cfRule>
    <cfRule type="expression" dxfId="0" priority="5">
      <formula>$H1="No Action"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 Chart</vt:lpstr>
      <vt:lpstr>Risks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Calhoun</dc:creator>
  <cp:lastModifiedBy>Paul Calhoun</cp:lastModifiedBy>
  <dcterms:created xsi:type="dcterms:W3CDTF">2015-09-28T19:20:00Z</dcterms:created>
  <dcterms:modified xsi:type="dcterms:W3CDTF">2015-10-08T17:00:02Z</dcterms:modified>
</cp:coreProperties>
</file>